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wabuchi-naomi\Desktop\"/>
    </mc:Choice>
  </mc:AlternateContent>
  <xr:revisionPtr revIDLastSave="0" documentId="13_ncr:1_{1FE8EA5C-D2BB-47BD-B870-3916CB95B714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南部陸上競技場記録会" sheetId="5" r:id="rId1"/>
    <sheet name="(記入例)" sheetId="11" r:id="rId2"/>
  </sheets>
  <externalReferences>
    <externalReference r:id="rId3"/>
  </externalReferences>
  <definedNames>
    <definedName name="_xlnm.Print_Area" localSheetId="1">'(記入例)'!$A$1:$M$72</definedName>
    <definedName name="_xlnm.Print_Area" localSheetId="0">南部陸上競技場記録会!$A$1:$M$72</definedName>
    <definedName name="Rチーム">[1]名前!$D$22:$D$31</definedName>
    <definedName name="ﾅﾝﾊﾞｰ">[1]申込一覧!$B$20:$B$99</definedName>
    <definedName name="リレー">[1]名前!$D$14:$D$15</definedName>
    <definedName name="種別">[1]名前!$F$32:$F$33</definedName>
    <definedName name="女子">[1]名前!$J$4:$J$13</definedName>
    <definedName name="性別">[1]名前!$D$4:$D$5</definedName>
    <definedName name="男子">[1]名前!$G$4:$G$13</definedName>
    <definedName name="都道府県名">[1]名前!$B$4:$B$51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29" i="11" l="1"/>
  <c r="U29" i="11" s="1"/>
  <c r="V29" i="11" s="1"/>
  <c r="T28" i="11"/>
  <c r="S28" i="11"/>
  <c r="U28" i="11" s="1"/>
  <c r="V28" i="11" s="1"/>
  <c r="T27" i="11"/>
  <c r="S27" i="11"/>
  <c r="T26" i="11"/>
  <c r="S26" i="11"/>
  <c r="U26" i="11" s="1"/>
  <c r="V26" i="11" s="1"/>
  <c r="T25" i="11"/>
  <c r="U25" i="11" s="1"/>
  <c r="V25" i="11" s="1"/>
  <c r="S25" i="11"/>
  <c r="T24" i="11"/>
  <c r="S24" i="11"/>
  <c r="U24" i="11" s="1"/>
  <c r="V24" i="11" s="1"/>
  <c r="C19" i="11"/>
  <c r="D18" i="11"/>
  <c r="C18" i="11"/>
  <c r="S29" i="5"/>
  <c r="U29" i="5" s="1"/>
  <c r="V29" i="5" s="1"/>
  <c r="T28" i="5"/>
  <c r="S28" i="5"/>
  <c r="T27" i="5"/>
  <c r="U27" i="5" s="1"/>
  <c r="V27" i="5" s="1"/>
  <c r="S27" i="5"/>
  <c r="T26" i="5"/>
  <c r="S26" i="5"/>
  <c r="T25" i="5"/>
  <c r="U25" i="5" s="1"/>
  <c r="V25" i="5" s="1"/>
  <c r="S25" i="5"/>
  <c r="T24" i="5"/>
  <c r="S24" i="5"/>
  <c r="C19" i="5"/>
  <c r="D18" i="5"/>
  <c r="C18" i="5"/>
  <c r="U27" i="11" l="1"/>
  <c r="V27" i="11" s="1"/>
  <c r="U26" i="5"/>
  <c r="V26" i="5" s="1"/>
  <c r="U24" i="5"/>
  <c r="V24" i="5" s="1"/>
  <c r="U28" i="5"/>
  <c r="V28" i="5" s="1"/>
  <c r="G18" i="11"/>
  <c r="G18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C2" authorId="0" shapeId="0" xr:uid="{00000000-0006-0000-0000-000001000000}">
      <text>
        <r>
          <rPr>
            <b/>
            <sz val="11"/>
            <color indexed="81"/>
            <rFont val="BIZ UDP明朝 Medium"/>
            <family val="1"/>
            <charset val="128"/>
          </rPr>
          <t>第1回or第2回かを選択してください</t>
        </r>
      </text>
    </comment>
    <comment ref="L2" authorId="0" shapeId="0" xr:uid="{00000000-0006-0000-0000-000002000000}">
      <text>
        <r>
          <rPr>
            <b/>
            <sz val="22"/>
            <color indexed="81"/>
            <rFont val="BIZ UDP明朝 Medium"/>
            <family val="3"/>
            <charset val="128"/>
          </rPr>
          <t>南部陸上競技場記録会</t>
        </r>
        <r>
          <rPr>
            <b/>
            <sz val="16"/>
            <color indexed="81"/>
            <rFont val="BIZ UDP明朝 Medium"/>
            <family val="3"/>
            <charset val="128"/>
          </rPr>
          <t xml:space="preserve">
　　　　　　　　</t>
        </r>
        <r>
          <rPr>
            <b/>
            <sz val="10"/>
            <color indexed="81"/>
            <rFont val="BIZ UDP明朝 Medium"/>
            <family val="3"/>
            <charset val="128"/>
          </rPr>
          <t>の申込シートです。
＊黄色のセルのみに入力をお願いします。</t>
        </r>
      </text>
    </comment>
    <comment ref="C21" authorId="0" shapeId="0" xr:uid="{00000000-0006-0000-00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0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G23" authorId="0" shapeId="0" xr:uid="{00000000-0006-0000-0000-000005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000-000006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000-000007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naomi wabuchi</author>
  </authors>
  <commentList>
    <comment ref="C2" authorId="0" shapeId="0" xr:uid="{00000000-0006-0000-0100-000001000000}">
      <text>
        <r>
          <rPr>
            <b/>
            <sz val="11"/>
            <color indexed="81"/>
            <rFont val="BIZ UDP明朝 Medium"/>
            <family val="1"/>
            <charset val="128"/>
          </rPr>
          <t>第1回or第2回かを選択してください</t>
        </r>
      </text>
    </comment>
    <comment ref="L2" authorId="0" shapeId="0" xr:uid="{00000000-0006-0000-0100-000002000000}">
      <text>
        <r>
          <rPr>
            <sz val="9"/>
            <color indexed="81"/>
            <rFont val="HG丸ｺﾞｼｯｸM-PRO"/>
            <family val="3"/>
            <charset val="128"/>
          </rPr>
          <t xml:space="preserve">
</t>
        </r>
        <r>
          <rPr>
            <b/>
            <sz val="22"/>
            <color indexed="81"/>
            <rFont val="HG丸ｺﾞｼｯｸM-PRO"/>
            <family val="3"/>
            <charset val="128"/>
          </rPr>
          <t>南部競技場記録会</t>
        </r>
        <r>
          <rPr>
            <b/>
            <sz val="20"/>
            <color indexed="81"/>
            <rFont val="HG丸ｺﾞｼｯｸM-PRO"/>
            <family val="3"/>
            <charset val="128"/>
          </rPr>
          <t>　</t>
        </r>
        <r>
          <rPr>
            <sz val="11"/>
            <color indexed="81"/>
            <rFont val="HG丸ｺﾞｼｯｸM-PRO"/>
            <family val="3"/>
            <charset val="128"/>
          </rPr>
          <t>　の申込シートです。
＊例にならって記入してください。
＊黄色のセルのみに入力をお願いします。
＊「大会要項」シートを参照し，申込をお願いします。</t>
        </r>
      </text>
    </comment>
    <comment ref="C21" authorId="0" shapeId="0" xr:uid="{00000000-0006-0000-0100-000003000000}">
      <text>
        <r>
          <rPr>
            <sz val="10"/>
            <color indexed="81"/>
            <rFont val="HG丸ｺﾞｼｯｸM-PRO"/>
            <family val="3"/>
            <charset val="128"/>
          </rPr>
          <t>姓と名は全角スペースを空ける（例：徳島　太郎）</t>
        </r>
      </text>
    </comment>
    <comment ref="D21" authorId="0" shapeId="0" xr:uid="{00000000-0006-0000-0100-000004000000}">
      <text>
        <r>
          <rPr>
            <sz val="10"/>
            <color indexed="81"/>
            <rFont val="HG丸ｺﾞｼｯｸM-PRO"/>
            <family val="3"/>
            <charset val="128"/>
          </rPr>
          <t>半角で入力
姓と名は半角スペースを空ける（例：ﾄｸｼﾏ　ﾀﾛｳ）</t>
        </r>
      </text>
    </comment>
    <comment ref="G23" authorId="0" shapeId="0" xr:uid="{00000000-0006-0000-0100-000005000000}">
      <text>
        <r>
          <rPr>
            <sz val="10"/>
            <color indexed="81"/>
            <rFont val="HG丸ｺﾞｼｯｸM-PRO"/>
            <family val="3"/>
            <charset val="128"/>
          </rPr>
          <t>性別・カテゴリー①②はそれぞれリストから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H23" authorId="0" shapeId="0" xr:uid="{00000000-0006-0000-0100-000006000000}">
      <text>
        <r>
          <rPr>
            <sz val="10"/>
            <color indexed="81"/>
            <rFont val="HG丸ｺﾞｼｯｸM-PRO"/>
            <family val="3"/>
            <charset val="128"/>
          </rPr>
          <t>出場種目はそれぞれリストから</t>
        </r>
        <r>
          <rPr>
            <b/>
            <sz val="10"/>
            <color indexed="81"/>
            <rFont val="HG丸ｺﾞｼｯｸM-PRO"/>
            <family val="3"/>
            <charset val="128"/>
          </rPr>
          <t>選択入力</t>
        </r>
      </text>
    </comment>
    <comment ref="I23" authorId="0" shapeId="0" xr:uid="{00000000-0006-0000-0100-000007000000}">
      <text>
        <r>
          <rPr>
            <sz val="10"/>
            <color indexed="81"/>
            <rFont val="HG丸ｺﾞｼｯｸM-PRO"/>
            <family val="3"/>
            <charset val="128"/>
          </rPr>
          <t>記録は半角数字で</t>
        </r>
        <r>
          <rPr>
            <b/>
            <sz val="10"/>
            <color indexed="81"/>
            <rFont val="HG丸ｺﾞｼｯｸM-PRO"/>
            <family val="3"/>
            <charset val="128"/>
          </rPr>
          <t>手入力</t>
        </r>
      </text>
    </comment>
  </commentList>
</comments>
</file>

<file path=xl/sharedStrings.xml><?xml version="1.0" encoding="utf-8"?>
<sst xmlns="http://schemas.openxmlformats.org/spreadsheetml/2006/main" count="120" uniqueCount="62">
  <si>
    <t>(様式Ａ)</t>
  </si>
  <si>
    <t>大学</t>
    <rPh sb="0" eb="2">
      <t>ダイガク</t>
    </rPh>
    <phoneticPr fontId="3"/>
  </si>
  <si>
    <t>番号</t>
  </si>
  <si>
    <t>大会要項により，下記の通り申込をいたします。</t>
  </si>
  <si>
    <t>○</t>
  </si>
  <si>
    <t>参加申込書</t>
  </si>
  <si>
    <t>(略式名称)</t>
  </si>
  <si>
    <t>ﾅﾝﾊﾞｰ</t>
  </si>
  <si>
    <t>所 属 長</t>
  </si>
  <si>
    <t>男</t>
    <rPh sb="0" eb="1">
      <t>オトコ</t>
    </rPh>
    <phoneticPr fontId="3"/>
  </si>
  <si>
    <t>学年</t>
  </si>
  <si>
    <t>所 属 名</t>
  </si>
  <si>
    <t>カテゴリー①</t>
  </si>
  <si>
    <t>(正式名称)</t>
  </si>
  <si>
    <t>ﾌﾘｶﾞﾅ</t>
  </si>
  <si>
    <t>ﾘﾚｰ数</t>
  </si>
  <si>
    <t>一般</t>
    <rPh sb="0" eb="2">
      <t>イッパン</t>
    </rPh>
    <phoneticPr fontId="3"/>
  </si>
  <si>
    <t>所 在 地</t>
  </si>
  <si>
    <t>リレー</t>
  </si>
  <si>
    <t>連絡先</t>
  </si>
  <si>
    <t>メールアドレス</t>
  </si>
  <si>
    <t>カテゴリー②</t>
  </si>
  <si>
    <t>アチュウ</t>
  </si>
  <si>
    <t>監 督 者</t>
  </si>
  <si>
    <t>　　　　　　県</t>
    <rPh sb="6" eb="7">
      <t>ケン</t>
    </rPh>
    <phoneticPr fontId="3"/>
  </si>
  <si>
    <t>性</t>
    <rPh sb="0" eb="1">
      <t>セイ</t>
    </rPh>
    <phoneticPr fontId="3"/>
  </si>
  <si>
    <t>緊急連絡先</t>
  </si>
  <si>
    <t>携帯電話</t>
  </si>
  <si>
    <t>参加人数</t>
  </si>
  <si>
    <t>出場種目</t>
  </si>
  <si>
    <t>個人種目数</t>
  </si>
  <si>
    <t>協力競技役員</t>
    <rPh sb="0" eb="2">
      <t>キョウリョク</t>
    </rPh>
    <rPh sb="2" eb="4">
      <t>キョウギ</t>
    </rPh>
    <rPh sb="4" eb="6">
      <t>ヤクイン</t>
    </rPh>
    <phoneticPr fontId="3"/>
  </si>
  <si>
    <t>男　子</t>
  </si>
  <si>
    <t>女　子</t>
  </si>
  <si>
    <t>参加料</t>
    <rPh sb="0" eb="3">
      <t>サンカリョウ</t>
    </rPh>
    <phoneticPr fontId="3"/>
  </si>
  <si>
    <t>氏　名</t>
  </si>
  <si>
    <t>性別</t>
  </si>
  <si>
    <t>ﾘﾚｰ</t>
  </si>
  <si>
    <t>阿南市立阿南中学校</t>
    <rPh sb="0" eb="2">
      <t>アナン</t>
    </rPh>
    <rPh sb="2" eb="4">
      <t>シリツ</t>
    </rPh>
    <rPh sb="4" eb="6">
      <t>アナン</t>
    </rPh>
    <rPh sb="6" eb="9">
      <t>チュウガッコウ</t>
    </rPh>
    <phoneticPr fontId="3"/>
  </si>
  <si>
    <t>郵便番号</t>
    <rPh sb="0" eb="2">
      <t>ユウビン</t>
    </rPh>
    <rPh sb="2" eb="4">
      <t>バンゴウ</t>
    </rPh>
    <phoneticPr fontId="3"/>
  </si>
  <si>
    <t>774-0000</t>
  </si>
  <si>
    <t>カテゴリー</t>
  </si>
  <si>
    <t>高校生</t>
    <rPh sb="0" eb="2">
      <t>コウコウ</t>
    </rPh>
    <rPh sb="2" eb="3">
      <t>セイ</t>
    </rPh>
    <phoneticPr fontId="3"/>
  </si>
  <si>
    <t>中学生</t>
    <rPh sb="0" eb="3">
      <t>チュウガクセイ</t>
    </rPh>
    <phoneticPr fontId="3"/>
  </si>
  <si>
    <t>小学生</t>
    <rPh sb="0" eb="3">
      <t>ショウガクセイ</t>
    </rPh>
    <phoneticPr fontId="3"/>
  </si>
  <si>
    <t>　　　　　徳島　県　○○市　○○町　○○-○○</t>
    <rPh sb="5" eb="7">
      <t>トクシマ</t>
    </rPh>
    <rPh sb="8" eb="9">
      <t>ケン</t>
    </rPh>
    <rPh sb="12" eb="13">
      <t>シ</t>
    </rPh>
    <rPh sb="16" eb="17">
      <t>マチ</t>
    </rPh>
    <phoneticPr fontId="3"/>
  </si>
  <si>
    <t>女</t>
    <rPh sb="0" eb="1">
      <t>オンナ</t>
    </rPh>
    <phoneticPr fontId="3"/>
  </si>
  <si>
    <t>計</t>
    <rPh sb="0" eb="1">
      <t>ケイ</t>
    </rPh>
    <phoneticPr fontId="3"/>
  </si>
  <si>
    <t>参加料合計</t>
    <rPh sb="0" eb="3">
      <t>サンカリョウ</t>
    </rPh>
    <rPh sb="3" eb="5">
      <t>ゴウケイ</t>
    </rPh>
    <phoneticPr fontId="3"/>
  </si>
  <si>
    <t>阿中</t>
    <rPh sb="0" eb="1">
      <t>ア</t>
    </rPh>
    <rPh sb="1" eb="2">
      <t>チュウ</t>
    </rPh>
    <phoneticPr fontId="3"/>
  </si>
  <si>
    <t>記録</t>
    <rPh sb="0" eb="2">
      <t>キロク</t>
    </rPh>
    <phoneticPr fontId="3"/>
  </si>
  <si>
    <t>都道府県</t>
    <rPh sb="0" eb="4">
      <t>トドウフケン</t>
    </rPh>
    <phoneticPr fontId="3"/>
  </si>
  <si>
    <t>徳島陸上競技協会　殿</t>
    <rPh sb="0" eb="2">
      <t>トクシマ</t>
    </rPh>
    <rPh sb="2" eb="4">
      <t>リクジョウ</t>
    </rPh>
    <rPh sb="4" eb="6">
      <t>キョウギ</t>
    </rPh>
    <rPh sb="6" eb="8">
      <t>キョウカイ</t>
    </rPh>
    <phoneticPr fontId="3"/>
  </si>
  <si>
    <t>徳島県</t>
    <rPh sb="0" eb="3">
      <t>トクシマケン</t>
    </rPh>
    <phoneticPr fontId="3"/>
  </si>
  <si>
    <t>徳島陸上競技協会　殿</t>
    <rPh sb="0" eb="2">
      <t>トクシマ</t>
    </rPh>
    <phoneticPr fontId="3"/>
  </si>
  <si>
    <t>　  年　  月　  日</t>
    <phoneticPr fontId="3"/>
  </si>
  <si>
    <t>記録</t>
    <rPh sb="0" eb="2">
      <t>キロク</t>
    </rPh>
    <phoneticPr fontId="3"/>
  </si>
  <si>
    <t>氏　名</t>
    <phoneticPr fontId="3"/>
  </si>
  <si>
    <t>ﾌﾘｶﾞﾅ(半角)</t>
    <phoneticPr fontId="3"/>
  </si>
  <si>
    <t>南部陸上競技場記録会_第1回</t>
  </si>
  <si>
    <t>走幅跳</t>
    <rPh sb="0" eb="1">
      <t>ハシ</t>
    </rPh>
    <rPh sb="1" eb="3">
      <t>ハバト</t>
    </rPh>
    <phoneticPr fontId="3"/>
  </si>
  <si>
    <r>
      <t>ﾌﾘｶﾞﾅ</t>
    </r>
    <r>
      <rPr>
        <sz val="8"/>
        <rFont val="UD デジタル 教科書体 NK-R"/>
        <family val="1"/>
        <charset val="128"/>
      </rPr>
      <t>(半角)</t>
    </r>
    <rPh sb="6" eb="8">
      <t>ハンカク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</si>
</sst>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&lt;=999]000;[&lt;=9999]000\-00;&quot;〒 &quot;000\-0000"/>
    <numFmt numFmtId="177" formatCode="[=1]&quot;男&quot;;[=2]&quot;女&quot;;General"/>
    <numFmt numFmtId="178" formatCode="[$-411]ggge&quot;年&quot;m&quot;月&quot;d&quot;日&quot;;@"/>
  </numFmts>
  <fonts count="41" x14ac:knownFonts="1">
    <font>
      <sz val="11"/>
      <color theme="1"/>
      <name val="ＭＳ Ｐゴシック"/>
      <family val="3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scheme val="minor"/>
    </font>
    <font>
      <sz val="11"/>
      <color theme="1"/>
      <name val="HG正楷書体-PRO"/>
      <family val="4"/>
    </font>
    <font>
      <sz val="10"/>
      <color theme="1"/>
      <name val="HG正楷書体-PRO"/>
      <family val="4"/>
    </font>
    <font>
      <sz val="8"/>
      <name val="HG正楷書体-PRO"/>
      <family val="4"/>
    </font>
    <font>
      <sz val="9"/>
      <color theme="1"/>
      <name val="HG正楷書体-PRO"/>
      <family val="4"/>
    </font>
    <font>
      <sz val="10"/>
      <name val="HG正楷書体-PRO"/>
      <family val="4"/>
    </font>
    <font>
      <sz val="10"/>
      <color rgb="FFFF0000"/>
      <name val="HG正楷書体-PRO"/>
      <family val="4"/>
    </font>
    <font>
      <b/>
      <sz val="16"/>
      <color theme="1"/>
      <name val="HG正楷書体-PRO"/>
      <family val="4"/>
    </font>
    <font>
      <sz val="9"/>
      <name val="HG正楷書体-PRO"/>
      <family val="4"/>
    </font>
    <font>
      <sz val="8"/>
      <color theme="1"/>
      <name val="HG正楷書体-PRO"/>
      <family val="4"/>
    </font>
    <font>
      <sz val="11"/>
      <color rgb="FFFF0000"/>
      <name val="HG正楷書体-PRO"/>
      <family val="4"/>
    </font>
    <font>
      <b/>
      <sz val="10"/>
      <color rgb="FFFF0000"/>
      <name val="HG正楷書体-PRO"/>
      <family val="4"/>
    </font>
    <font>
      <sz val="12"/>
      <color rgb="FFFF0000"/>
      <name val="HG正楷書体-PRO"/>
      <family val="4"/>
    </font>
    <font>
      <b/>
      <sz val="11"/>
      <color rgb="FFFF0000"/>
      <name val="HG正楷書体-PRO"/>
      <family val="4"/>
    </font>
    <font>
      <b/>
      <sz val="9"/>
      <color rgb="FFFF0000"/>
      <name val="HG正楷書体-PRO"/>
      <family val="4"/>
    </font>
    <font>
      <sz val="10"/>
      <color indexed="81"/>
      <name val="HG丸ｺﾞｼｯｸM-PRO"/>
      <family val="3"/>
      <charset val="128"/>
    </font>
    <font>
      <b/>
      <sz val="10"/>
      <color indexed="81"/>
      <name val="HG丸ｺﾞｼｯｸM-PRO"/>
      <family val="3"/>
      <charset val="128"/>
    </font>
    <font>
      <b/>
      <sz val="22"/>
      <color indexed="81"/>
      <name val="BIZ UDP明朝 Medium"/>
      <family val="3"/>
      <charset val="128"/>
    </font>
    <font>
      <b/>
      <sz val="16"/>
      <color indexed="81"/>
      <name val="BIZ UDP明朝 Medium"/>
      <family val="3"/>
      <charset val="128"/>
    </font>
    <font>
      <b/>
      <sz val="10"/>
      <color indexed="81"/>
      <name val="BIZ UDP明朝 Medium"/>
      <family val="3"/>
      <charset val="128"/>
    </font>
    <font>
      <sz val="9"/>
      <color indexed="81"/>
      <name val="HG丸ｺﾞｼｯｸM-PRO"/>
      <family val="3"/>
      <charset val="128"/>
    </font>
    <font>
      <b/>
      <sz val="20"/>
      <color indexed="81"/>
      <name val="HG丸ｺﾞｼｯｸM-PRO"/>
      <family val="3"/>
      <charset val="128"/>
    </font>
    <font>
      <sz val="11"/>
      <color indexed="81"/>
      <name val="HG丸ｺﾞｼｯｸM-PRO"/>
      <family val="3"/>
      <charset val="128"/>
    </font>
    <font>
      <sz val="11"/>
      <color rgb="FFFF0000"/>
      <name val="HG正楷書体-PRO"/>
      <family val="4"/>
      <charset val="128"/>
    </font>
    <font>
      <b/>
      <sz val="11"/>
      <color indexed="81"/>
      <name val="BIZ UDP明朝 Medium"/>
      <family val="1"/>
      <charset val="128"/>
    </font>
    <font>
      <b/>
      <sz val="16"/>
      <color rgb="FFFF0000"/>
      <name val="HG正楷書体-PRO"/>
      <family val="4"/>
    </font>
    <font>
      <b/>
      <sz val="16"/>
      <color rgb="FFFF0000"/>
      <name val="HG正楷書体-PRO"/>
      <family val="4"/>
      <charset val="128"/>
    </font>
    <font>
      <b/>
      <sz val="22"/>
      <color indexed="81"/>
      <name val="HG丸ｺﾞｼｯｸM-PRO"/>
      <family val="3"/>
      <charset val="128"/>
    </font>
    <font>
      <sz val="10"/>
      <color theme="1"/>
      <name val="UD デジタル 教科書体 NK-R"/>
      <family val="1"/>
      <charset val="128"/>
    </font>
    <font>
      <sz val="11"/>
      <color theme="1"/>
      <name val="UD デジタル 教科書体 NK-R"/>
      <family val="1"/>
      <charset val="128"/>
    </font>
    <font>
      <b/>
      <sz val="16"/>
      <color theme="1"/>
      <name val="UD デジタル 教科書体 NK-R"/>
      <family val="1"/>
      <charset val="128"/>
    </font>
    <font>
      <sz val="12"/>
      <color theme="1"/>
      <name val="UD デジタル 教科書体 NK-R"/>
      <family val="1"/>
      <charset val="128"/>
    </font>
    <font>
      <sz val="9"/>
      <color theme="1"/>
      <name val="UD デジタル 教科書体 NK-R"/>
      <family val="1"/>
      <charset val="128"/>
    </font>
    <font>
      <sz val="8"/>
      <name val="UD デジタル 教科書体 NK-R"/>
      <family val="1"/>
      <charset val="128"/>
    </font>
    <font>
      <sz val="10"/>
      <name val="UD デジタル 教科書体 NK-R"/>
      <family val="1"/>
      <charset val="128"/>
    </font>
    <font>
      <sz val="9"/>
      <name val="UD デジタル 教科書体 NK-R"/>
      <family val="1"/>
      <charset val="128"/>
    </font>
    <font>
      <sz val="8"/>
      <color theme="1"/>
      <name val="UD デジタル 教科書体 NK-R"/>
      <family val="1"/>
      <charset val="128"/>
    </font>
    <font>
      <sz val="10"/>
      <color rgb="FFFF0000"/>
      <name val="UD デジタル 教科書体 NK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hair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 style="hair">
        <color auto="1"/>
      </diagonal>
    </border>
    <border diagonalUp="1"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 style="hair">
        <color auto="1"/>
      </diagonal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38" fontId="1" fillId="0" borderId="0" applyFont="0" applyFill="0" applyBorder="0" applyAlignment="0" applyProtection="0">
      <alignment vertical="center"/>
    </xf>
  </cellStyleXfs>
  <cellXfs count="246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1" applyFont="1" applyAlignment="1">
      <alignment horizontal="center" vertical="center" shrinkToFit="1"/>
    </xf>
    <xf numFmtId="0" fontId="4" fillId="0" borderId="0" xfId="1" applyFont="1" applyAlignment="1">
      <alignment horizontal="center" vertical="center" shrinkToFit="1"/>
    </xf>
    <xf numFmtId="0" fontId="4" fillId="0" borderId="0" xfId="1" applyFont="1" applyAlignment="1">
      <alignment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0" xfId="1" applyFont="1" applyAlignment="1">
      <alignment vertical="center" shrinkToFit="1"/>
    </xf>
    <xf numFmtId="0" fontId="7" fillId="0" borderId="5" xfId="1" applyFont="1" applyBorder="1" applyAlignment="1">
      <alignment horizontal="center" vertical="center" shrinkToFit="1"/>
    </xf>
    <xf numFmtId="0" fontId="5" fillId="0" borderId="11" xfId="1" applyFont="1" applyBorder="1" applyAlignment="1">
      <alignment horizontal="center" vertical="center" shrinkToFit="1"/>
    </xf>
    <xf numFmtId="0" fontId="5" fillId="2" borderId="17" xfId="1" applyFont="1" applyFill="1" applyBorder="1" applyAlignment="1" applyProtection="1">
      <alignment horizontal="center" vertical="center" shrinkToFit="1"/>
      <protection locked="0"/>
    </xf>
    <xf numFmtId="0" fontId="9" fillId="2" borderId="17" xfId="1" applyFont="1" applyFill="1" applyBorder="1" applyAlignment="1" applyProtection="1">
      <alignment horizontal="center" vertical="center" shrinkToFit="1"/>
      <protection locked="0"/>
    </xf>
    <xf numFmtId="0" fontId="5" fillId="0" borderId="11" xfId="1" applyFont="1" applyBorder="1" applyAlignment="1">
      <alignment horizontal="distributed" vertical="center" shrinkToFit="1"/>
    </xf>
    <xf numFmtId="0" fontId="7" fillId="0" borderId="15" xfId="1" applyFont="1" applyBorder="1" applyAlignment="1">
      <alignment horizontal="center" vertical="center" shrinkToFit="1"/>
    </xf>
    <xf numFmtId="0" fontId="4" fillId="0" borderId="4" xfId="1" applyFont="1" applyBorder="1" applyAlignment="1" applyProtection="1">
      <alignment horizontal="center" vertical="center" shrinkToFit="1"/>
      <protection locked="0"/>
    </xf>
    <xf numFmtId="0" fontId="4" fillId="0" borderId="20" xfId="1" applyFont="1" applyBorder="1" applyAlignment="1" applyProtection="1">
      <alignment horizontal="center" vertical="center" shrinkToFit="1"/>
      <protection locked="0"/>
    </xf>
    <xf numFmtId="0" fontId="4" fillId="0" borderId="21" xfId="1" applyFont="1" applyBorder="1" applyAlignment="1" applyProtection="1">
      <alignment horizontal="center" vertical="center" shrinkToFit="1"/>
      <protection locked="0"/>
    </xf>
    <xf numFmtId="0" fontId="4" fillId="0" borderId="0" xfId="1" applyFont="1" applyAlignment="1">
      <alignment horizontal="right" vertical="center" indent="1" shrinkToFit="1"/>
    </xf>
    <xf numFmtId="0" fontId="5" fillId="0" borderId="17" xfId="1" applyFont="1" applyBorder="1" applyAlignment="1">
      <alignment horizontal="center" vertical="center" shrinkToFit="1"/>
    </xf>
    <xf numFmtId="177" fontId="5" fillId="2" borderId="12" xfId="1" applyNumberFormat="1" applyFont="1" applyFill="1" applyBorder="1" applyAlignment="1" applyProtection="1">
      <alignment horizontal="center" vertical="center" shrinkToFit="1"/>
      <protection locked="0"/>
    </xf>
    <xf numFmtId="177" fontId="9" fillId="2" borderId="12" xfId="1" applyNumberFormat="1" applyFont="1" applyFill="1" applyBorder="1" applyAlignment="1" applyProtection="1">
      <alignment horizontal="center" vertical="center" shrinkToFit="1"/>
      <protection locked="0"/>
    </xf>
    <xf numFmtId="0" fontId="5" fillId="0" borderId="18" xfId="1" applyFont="1" applyBorder="1" applyAlignment="1">
      <alignment horizontal="center" vertical="center" shrinkToFit="1"/>
    </xf>
    <xf numFmtId="0" fontId="8" fillId="0" borderId="7" xfId="1" applyFont="1" applyBorder="1" applyAlignment="1">
      <alignment horizontal="center" vertical="center" shrinkToFit="1"/>
    </xf>
    <xf numFmtId="177" fontId="5" fillId="2" borderId="5" xfId="1" applyNumberFormat="1" applyFont="1" applyFill="1" applyBorder="1" applyAlignment="1" applyProtection="1">
      <alignment horizontal="center" vertical="center" shrinkToFit="1"/>
      <protection locked="0"/>
    </xf>
    <xf numFmtId="177" fontId="9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5" fillId="0" borderId="4" xfId="1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shrinkToFit="1"/>
    </xf>
    <xf numFmtId="0" fontId="5" fillId="2" borderId="11" xfId="1" applyFont="1" applyFill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wrapText="1" shrinkToFit="1"/>
    </xf>
    <xf numFmtId="38" fontId="4" fillId="0" borderId="0" xfId="3" applyFont="1" applyBorder="1" applyAlignment="1" applyProtection="1">
      <alignment vertical="center" shrinkToFit="1"/>
      <protection locked="0"/>
    </xf>
    <xf numFmtId="38" fontId="4" fillId="0" borderId="0" xfId="3" applyFont="1" applyAlignment="1">
      <alignment vertical="center" shrinkToFit="1"/>
    </xf>
    <xf numFmtId="0" fontId="11" fillId="0" borderId="14" xfId="0" applyFont="1" applyBorder="1" applyAlignment="1">
      <alignment horizontal="center" vertical="center" shrinkToFit="1"/>
    </xf>
    <xf numFmtId="0" fontId="5" fillId="2" borderId="12" xfId="1" applyFont="1" applyFill="1" applyBorder="1" applyAlignment="1">
      <alignment vertical="center" shrinkToFit="1"/>
    </xf>
    <xf numFmtId="0" fontId="5" fillId="2" borderId="5" xfId="1" applyFont="1" applyFill="1" applyBorder="1" applyAlignment="1">
      <alignment vertical="center" shrinkToFit="1"/>
    </xf>
    <xf numFmtId="0" fontId="4" fillId="0" borderId="9" xfId="1" applyFont="1" applyBorder="1" applyAlignment="1" applyProtection="1">
      <alignment horizontal="center" vertical="center" shrinkToFit="1"/>
      <protection locked="0"/>
    </xf>
    <xf numFmtId="0" fontId="4" fillId="0" borderId="0" xfId="1" applyFont="1" applyAlignment="1" applyProtection="1">
      <alignment horizontal="center" vertical="center" shrinkToFit="1"/>
      <protection locked="0"/>
    </xf>
    <xf numFmtId="0" fontId="12" fillId="3" borderId="33" xfId="0" applyFont="1" applyFill="1" applyBorder="1">
      <alignment vertical="center"/>
    </xf>
    <xf numFmtId="0" fontId="12" fillId="0" borderId="33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3" borderId="33" xfId="0" applyFont="1" applyFill="1" applyBorder="1" applyAlignment="1">
      <alignment horizontal="center" vertical="center"/>
    </xf>
    <xf numFmtId="0" fontId="12" fillId="0" borderId="33" xfId="0" applyFont="1" applyBorder="1">
      <alignment vertical="center"/>
    </xf>
    <xf numFmtId="0" fontId="12" fillId="3" borderId="1" xfId="0" applyFont="1" applyFill="1" applyBorder="1" applyAlignment="1">
      <alignment horizontal="center" vertical="center"/>
    </xf>
    <xf numFmtId="0" fontId="12" fillId="0" borderId="34" xfId="0" applyFont="1" applyBorder="1">
      <alignment vertical="center"/>
    </xf>
    <xf numFmtId="0" fontId="12" fillId="0" borderId="35" xfId="0" applyFont="1" applyBorder="1">
      <alignment vertical="center"/>
    </xf>
    <xf numFmtId="38" fontId="12" fillId="0" borderId="34" xfId="3" applyFont="1" applyBorder="1">
      <alignment vertical="center"/>
    </xf>
    <xf numFmtId="38" fontId="12" fillId="0" borderId="33" xfId="3" applyFont="1" applyBorder="1">
      <alignment vertical="center"/>
    </xf>
    <xf numFmtId="0" fontId="4" fillId="0" borderId="19" xfId="1" applyFont="1" applyBorder="1" applyAlignment="1">
      <alignment horizontal="center" vertical="center" shrinkToFit="1"/>
    </xf>
    <xf numFmtId="0" fontId="14" fillId="2" borderId="17" xfId="1" applyFont="1" applyFill="1" applyBorder="1" applyAlignment="1" applyProtection="1">
      <alignment horizontal="center" vertical="center" shrinkToFit="1"/>
      <protection locked="0"/>
    </xf>
    <xf numFmtId="177" fontId="14" fillId="2" borderId="12" xfId="1" applyNumberFormat="1" applyFont="1" applyFill="1" applyBorder="1" applyAlignment="1" applyProtection="1">
      <alignment horizontal="center" vertical="center" shrinkToFit="1"/>
      <protection locked="0"/>
    </xf>
    <xf numFmtId="0" fontId="17" fillId="2" borderId="1" xfId="0" applyFont="1" applyFill="1" applyBorder="1">
      <alignment vertical="center"/>
    </xf>
    <xf numFmtId="177" fontId="14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14" fillId="2" borderId="17" xfId="1" applyFont="1" applyFill="1" applyBorder="1" applyAlignment="1">
      <alignment horizontal="center" vertical="center" shrinkToFit="1"/>
    </xf>
    <xf numFmtId="0" fontId="14" fillId="2" borderId="11" xfId="1" applyFont="1" applyFill="1" applyBorder="1" applyAlignment="1">
      <alignment horizontal="center" vertical="center" shrinkToFit="1"/>
    </xf>
    <xf numFmtId="0" fontId="14" fillId="2" borderId="12" xfId="1" applyFont="1" applyFill="1" applyBorder="1" applyAlignment="1">
      <alignment vertical="center" shrinkToFit="1"/>
    </xf>
    <xf numFmtId="0" fontId="14" fillId="2" borderId="5" xfId="1" applyFont="1" applyFill="1" applyBorder="1" applyAlignment="1">
      <alignment vertical="center" shrinkToFit="1"/>
    </xf>
    <xf numFmtId="0" fontId="14" fillId="2" borderId="12" xfId="1" applyFont="1" applyFill="1" applyBorder="1" applyAlignment="1">
      <alignment horizontal="center" vertical="center" shrinkToFit="1"/>
    </xf>
    <xf numFmtId="0" fontId="5" fillId="2" borderId="35" xfId="1" applyFont="1" applyFill="1" applyBorder="1" applyAlignment="1">
      <alignment horizontal="center" vertical="center" shrinkToFit="1"/>
    </xf>
    <xf numFmtId="0" fontId="5" fillId="0" borderId="0" xfId="1" applyFont="1" applyAlignment="1">
      <alignment horizontal="center" vertical="center" shrinkToFit="1"/>
    </xf>
    <xf numFmtId="178" fontId="5" fillId="2" borderId="0" xfId="1" applyNumberFormat="1" applyFont="1" applyFill="1" applyAlignment="1" applyProtection="1">
      <alignment horizontal="center" vertical="center" shrinkToFit="1"/>
      <protection locked="0"/>
    </xf>
    <xf numFmtId="0" fontId="10" fillId="0" borderId="0" xfId="1" applyFont="1" applyAlignment="1">
      <alignment horizontal="left" vertical="center" shrinkToFit="1"/>
    </xf>
    <xf numFmtId="0" fontId="4" fillId="0" borderId="0" xfId="1" applyFont="1" applyAlignment="1">
      <alignment vertical="center" shrinkToFit="1"/>
    </xf>
    <xf numFmtId="0" fontId="5" fillId="0" borderId="1" xfId="1" applyFont="1" applyBorder="1" applyAlignment="1">
      <alignment horizontal="center" vertical="center" shrinkToFit="1"/>
    </xf>
    <xf numFmtId="0" fontId="5" fillId="0" borderId="4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vertical="center" shrinkToFit="1"/>
    </xf>
    <xf numFmtId="0" fontId="4" fillId="2" borderId="18" xfId="1" applyFont="1" applyFill="1" applyBorder="1" applyAlignment="1" applyProtection="1">
      <alignment horizontal="center" vertical="center" shrinkToFit="1"/>
      <protection locked="0"/>
    </xf>
    <xf numFmtId="0" fontId="4" fillId="2" borderId="4" xfId="1" applyFont="1" applyFill="1" applyBorder="1" applyAlignment="1" applyProtection="1">
      <alignment horizontal="center" vertical="center" shrinkToFit="1"/>
      <protection locked="0"/>
    </xf>
    <xf numFmtId="0" fontId="4" fillId="2" borderId="27" xfId="1" applyFont="1" applyFill="1" applyBorder="1" applyAlignment="1" applyProtection="1">
      <alignment horizontal="center" vertical="center" shrinkToFit="1"/>
      <protection locked="0"/>
    </xf>
    <xf numFmtId="0" fontId="5" fillId="2" borderId="4" xfId="1" applyFont="1" applyFill="1" applyBorder="1" applyAlignment="1">
      <alignment horizontal="center" vertical="center" shrinkToFit="1"/>
    </xf>
    <xf numFmtId="0" fontId="5" fillId="2" borderId="27" xfId="1" applyFont="1" applyFill="1" applyBorder="1" applyAlignment="1">
      <alignment horizontal="center" vertical="center" shrinkToFit="1"/>
    </xf>
    <xf numFmtId="0" fontId="5" fillId="0" borderId="2" xfId="1" applyFont="1" applyBorder="1" applyAlignment="1">
      <alignment horizontal="center" vertical="center" shrinkToFit="1"/>
    </xf>
    <xf numFmtId="0" fontId="5" fillId="0" borderId="9" xfId="1" applyFont="1" applyBorder="1" applyAlignment="1">
      <alignment horizontal="center" vertical="center" shrinkToFit="1"/>
    </xf>
    <xf numFmtId="0" fontId="5" fillId="0" borderId="3" xfId="1" applyFont="1" applyBorder="1" applyAlignment="1">
      <alignment horizontal="center" vertical="center" shrinkToFit="1"/>
    </xf>
    <xf numFmtId="0" fontId="5" fillId="0" borderId="10" xfId="1" applyFont="1" applyBorder="1" applyAlignment="1">
      <alignment horizontal="center" vertical="center" shrinkToFit="1"/>
    </xf>
    <xf numFmtId="0" fontId="5" fillId="0" borderId="5" xfId="1" applyFont="1" applyBorder="1" applyAlignment="1">
      <alignment horizontal="center" vertical="center" shrinkToFit="1"/>
    </xf>
    <xf numFmtId="0" fontId="5" fillId="0" borderId="12" xfId="1" applyFont="1" applyBorder="1" applyAlignment="1">
      <alignment horizontal="center" vertical="center" shrinkToFit="1"/>
    </xf>
    <xf numFmtId="0" fontId="5" fillId="0" borderId="17" xfId="1" applyFont="1" applyBorder="1" applyAlignment="1">
      <alignment horizontal="center" vertical="center" shrinkToFit="1"/>
    </xf>
    <xf numFmtId="0" fontId="5" fillId="0" borderId="18" xfId="1" applyFont="1" applyBorder="1" applyAlignment="1">
      <alignment horizontal="center" vertical="center" shrinkToFit="1"/>
    </xf>
    <xf numFmtId="0" fontId="5" fillId="0" borderId="27" xfId="1" applyFont="1" applyBorder="1" applyAlignment="1">
      <alignment horizontal="center" vertical="center" shrinkToFit="1"/>
    </xf>
    <xf numFmtId="0" fontId="5" fillId="0" borderId="11" xfId="1" applyFont="1" applyBorder="1" applyAlignment="1">
      <alignment horizontal="center" vertical="center" shrinkToFit="1"/>
    </xf>
    <xf numFmtId="0" fontId="4" fillId="2" borderId="11" xfId="1" applyFont="1" applyFill="1" applyBorder="1" applyAlignment="1" applyProtection="1">
      <alignment horizontal="center" vertical="center" shrinkToFit="1"/>
      <protection locked="0"/>
    </xf>
    <xf numFmtId="0" fontId="5" fillId="0" borderId="6" xfId="1" applyFont="1" applyBorder="1" applyAlignment="1">
      <alignment horizontal="center" vertical="center" shrinkToFit="1"/>
    </xf>
    <xf numFmtId="0" fontId="5" fillId="0" borderId="13" xfId="1" applyFont="1" applyBorder="1" applyAlignment="1">
      <alignment horizontal="center" vertical="center" shrinkToFit="1"/>
    </xf>
    <xf numFmtId="0" fontId="5" fillId="0" borderId="7" xfId="1" applyFont="1" applyBorder="1" applyAlignment="1">
      <alignment horizontal="center" vertical="center" shrinkToFit="1"/>
    </xf>
    <xf numFmtId="0" fontId="5" fillId="0" borderId="14" xfId="1" applyFont="1" applyBorder="1" applyAlignment="1">
      <alignment horizontal="center" vertical="center" shrinkToFit="1"/>
    </xf>
    <xf numFmtId="0" fontId="4" fillId="4" borderId="38" xfId="1" applyFont="1" applyFill="1" applyBorder="1" applyAlignment="1" applyProtection="1">
      <alignment horizontal="center" vertical="center" shrinkToFit="1"/>
      <protection locked="0"/>
    </xf>
    <xf numFmtId="0" fontId="8" fillId="0" borderId="29" xfId="1" applyFont="1" applyBorder="1" applyAlignment="1">
      <alignment horizontal="center" vertical="center" shrinkToFit="1"/>
    </xf>
    <xf numFmtId="0" fontId="8" fillId="0" borderId="25" xfId="1" applyFont="1" applyBorder="1" applyAlignment="1">
      <alignment horizontal="center" vertical="center" shrinkToFit="1"/>
    </xf>
    <xf numFmtId="0" fontId="8" fillId="0" borderId="32" xfId="1" applyFont="1" applyBorder="1" applyAlignment="1">
      <alignment horizontal="center" vertical="center" shrinkToFit="1"/>
    </xf>
    <xf numFmtId="0" fontId="6" fillId="0" borderId="8" xfId="1" applyFont="1" applyBorder="1" applyAlignment="1">
      <alignment horizontal="center" vertical="center" shrinkToFit="1"/>
    </xf>
    <xf numFmtId="0" fontId="6" fillId="0" borderId="7" xfId="1" applyFont="1" applyBorder="1" applyAlignment="1">
      <alignment horizontal="center" vertical="center" shrinkToFit="1"/>
    </xf>
    <xf numFmtId="0" fontId="8" fillId="0" borderId="15" xfId="1" applyFont="1" applyBorder="1" applyAlignment="1">
      <alignment horizontal="center" vertical="center" shrinkToFit="1"/>
    </xf>
    <xf numFmtId="0" fontId="8" fillId="0" borderId="16" xfId="1" applyFont="1" applyBorder="1" applyAlignment="1">
      <alignment horizontal="center" vertical="center" shrinkToFit="1"/>
    </xf>
    <xf numFmtId="0" fontId="8" fillId="0" borderId="15" xfId="1" applyFont="1" applyBorder="1" applyAlignment="1">
      <alignment horizontal="center" vertical="center" textRotation="255" shrinkToFit="1"/>
    </xf>
    <xf numFmtId="0" fontId="8" fillId="0" borderId="16" xfId="1" applyFont="1" applyBorder="1" applyAlignment="1">
      <alignment horizontal="center" vertical="center" textRotation="255" shrinkToFit="1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8" fillId="0" borderId="36" xfId="1" applyFont="1" applyBorder="1" applyAlignment="1">
      <alignment horizontal="center" vertical="center" shrinkToFit="1"/>
    </xf>
    <xf numFmtId="0" fontId="8" fillId="0" borderId="34" xfId="1" applyFont="1" applyBorder="1" applyAlignment="1">
      <alignment horizontal="center" vertical="center" shrinkToFit="1"/>
    </xf>
    <xf numFmtId="0" fontId="4" fillId="2" borderId="4" xfId="1" applyFont="1" applyFill="1" applyBorder="1" applyAlignment="1">
      <alignment horizontal="center" vertical="center" shrinkToFit="1"/>
    </xf>
    <xf numFmtId="0" fontId="4" fillId="2" borderId="27" xfId="1" applyFont="1" applyFill="1" applyBorder="1" applyAlignment="1">
      <alignment horizontal="center" vertical="center" shrinkToFit="1"/>
    </xf>
    <xf numFmtId="0" fontId="4" fillId="0" borderId="23" xfId="1" applyFont="1" applyBorder="1" applyAlignment="1" applyProtection="1">
      <alignment horizontal="center" vertical="center" shrinkToFit="1"/>
      <protection locked="0"/>
    </xf>
    <xf numFmtId="0" fontId="4" fillId="0" borderId="24" xfId="1" applyFont="1" applyBorder="1" applyAlignment="1" applyProtection="1">
      <alignment horizontal="center" vertical="center" shrinkToFit="1"/>
      <protection locked="0"/>
    </xf>
    <xf numFmtId="38" fontId="4" fillId="0" borderId="28" xfId="1" applyNumberFormat="1" applyFont="1" applyBorder="1" applyAlignment="1" applyProtection="1">
      <alignment horizontal="center" vertical="center" shrinkToFit="1"/>
      <protection locked="0"/>
    </xf>
    <xf numFmtId="0" fontId="4" fillId="0" borderId="30" xfId="1" applyFont="1" applyBorder="1" applyAlignment="1" applyProtection="1">
      <alignment horizontal="center" vertical="center" shrinkToFit="1"/>
      <protection locked="0"/>
    </xf>
    <xf numFmtId="0" fontId="4" fillId="0" borderId="19" xfId="1" applyFont="1" applyBorder="1" applyAlignment="1" applyProtection="1">
      <alignment horizontal="center" vertical="center" shrinkToFit="1"/>
      <protection locked="0"/>
    </xf>
    <xf numFmtId="0" fontId="4" fillId="0" borderId="31" xfId="1" applyFont="1" applyBorder="1" applyAlignment="1" applyProtection="1">
      <alignment horizontal="center" vertical="center" shrinkToFit="1"/>
      <protection locked="0"/>
    </xf>
    <xf numFmtId="0" fontId="8" fillId="0" borderId="26" xfId="1" applyFont="1" applyBorder="1" applyAlignment="1">
      <alignment horizontal="center" vertical="center" textRotation="255" shrinkToFit="1"/>
    </xf>
    <xf numFmtId="0" fontId="8" fillId="0" borderId="14" xfId="1" applyFont="1" applyBorder="1" applyAlignment="1">
      <alignment horizontal="center" vertical="center" textRotation="255" shrinkToFit="1"/>
    </xf>
    <xf numFmtId="0" fontId="28" fillId="2" borderId="0" xfId="1" applyFont="1" applyFill="1" applyAlignment="1" applyProtection="1">
      <alignment horizontal="center" vertical="center" shrinkToFit="1"/>
      <protection locked="0"/>
    </xf>
    <xf numFmtId="0" fontId="29" fillId="2" borderId="0" xfId="1" applyFont="1" applyFill="1" applyAlignment="1" applyProtection="1">
      <alignment horizontal="center" vertical="center" shrinkToFit="1"/>
      <protection locked="0"/>
    </xf>
    <xf numFmtId="0" fontId="13" fillId="2" borderId="22" xfId="1" applyFont="1" applyFill="1" applyBorder="1" applyAlignment="1" applyProtection="1">
      <alignment horizontal="left" vertical="center" shrinkToFit="1"/>
      <protection locked="0"/>
    </xf>
    <xf numFmtId="0" fontId="13" fillId="2" borderId="25" xfId="1" applyFont="1" applyFill="1" applyBorder="1" applyAlignment="1" applyProtection="1">
      <alignment horizontal="left" vertical="center" shrinkToFit="1"/>
      <protection locked="0"/>
    </xf>
    <xf numFmtId="0" fontId="13" fillId="2" borderId="32" xfId="1" applyFont="1" applyFill="1" applyBorder="1" applyAlignment="1" applyProtection="1">
      <alignment horizontal="left" vertical="center" shrinkToFit="1"/>
      <protection locked="0"/>
    </xf>
    <xf numFmtId="176" fontId="13" fillId="2" borderId="19" xfId="1" applyNumberFormat="1" applyFont="1" applyFill="1" applyBorder="1" applyAlignment="1" applyProtection="1">
      <alignment horizontal="left" vertical="center" shrinkToFit="1"/>
      <protection locked="0"/>
    </xf>
    <xf numFmtId="176" fontId="13" fillId="2" borderId="10" xfId="1" applyNumberFormat="1" applyFont="1" applyFill="1" applyBorder="1" applyAlignment="1" applyProtection="1">
      <alignment horizontal="left" vertical="center" shrinkToFit="1"/>
      <protection locked="0"/>
    </xf>
    <xf numFmtId="176" fontId="13" fillId="2" borderId="31" xfId="1" applyNumberFormat="1" applyFont="1" applyFill="1" applyBorder="1" applyAlignment="1" applyProtection="1">
      <alignment horizontal="left" vertical="center" shrinkToFit="1"/>
      <protection locked="0"/>
    </xf>
    <xf numFmtId="0" fontId="15" fillId="2" borderId="18" xfId="1" applyFont="1" applyFill="1" applyBorder="1" applyAlignment="1">
      <alignment horizontal="center" vertical="center" shrinkToFit="1"/>
    </xf>
    <xf numFmtId="0" fontId="15" fillId="2" borderId="4" xfId="1" applyFont="1" applyFill="1" applyBorder="1" applyAlignment="1">
      <alignment horizontal="center" vertical="center" shrinkToFit="1"/>
    </xf>
    <xf numFmtId="0" fontId="15" fillId="2" borderId="27" xfId="1" applyFont="1" applyFill="1" applyBorder="1" applyAlignment="1">
      <alignment horizontal="center" vertical="center" shrinkToFit="1"/>
    </xf>
    <xf numFmtId="0" fontId="13" fillId="2" borderId="18" xfId="1" applyFont="1" applyFill="1" applyBorder="1" applyAlignment="1" applyProtection="1">
      <alignment horizontal="center" vertical="center" shrinkToFit="1"/>
      <protection locked="0"/>
    </xf>
    <xf numFmtId="0" fontId="13" fillId="2" borderId="4" xfId="1" applyFont="1" applyFill="1" applyBorder="1" applyAlignment="1" applyProtection="1">
      <alignment horizontal="center" vertical="center" shrinkToFit="1"/>
      <protection locked="0"/>
    </xf>
    <xf numFmtId="0" fontId="13" fillId="2" borderId="27" xfId="1" applyFont="1" applyFill="1" applyBorder="1" applyAlignment="1" applyProtection="1">
      <alignment horizontal="center" vertical="center" shrinkToFit="1"/>
      <protection locked="0"/>
    </xf>
    <xf numFmtId="0" fontId="9" fillId="2" borderId="18" xfId="1" applyFont="1" applyFill="1" applyBorder="1" applyAlignment="1">
      <alignment horizontal="center" vertical="center" shrinkToFit="1"/>
    </xf>
    <xf numFmtId="0" fontId="9" fillId="2" borderId="4" xfId="1" applyFont="1" applyFill="1" applyBorder="1" applyAlignment="1">
      <alignment horizontal="center" vertical="center" shrinkToFit="1"/>
    </xf>
    <xf numFmtId="0" fontId="9" fillId="2" borderId="27" xfId="1" applyFont="1" applyFill="1" applyBorder="1" applyAlignment="1">
      <alignment horizontal="center" vertical="center" shrinkToFit="1"/>
    </xf>
    <xf numFmtId="0" fontId="16" fillId="4" borderId="37" xfId="1" applyFont="1" applyFill="1" applyBorder="1" applyAlignment="1" applyProtection="1">
      <alignment horizontal="center" vertical="center" shrinkToFit="1"/>
      <protection locked="0"/>
    </xf>
    <xf numFmtId="0" fontId="13" fillId="2" borderId="18" xfId="1" applyFont="1" applyFill="1" applyBorder="1" applyAlignment="1" applyProtection="1">
      <alignment horizontal="left" vertical="center" shrinkToFit="1"/>
      <protection locked="0"/>
    </xf>
    <xf numFmtId="0" fontId="26" fillId="2" borderId="4" xfId="1" applyFont="1" applyFill="1" applyBorder="1" applyAlignment="1" applyProtection="1">
      <alignment horizontal="left" vertical="center" shrinkToFit="1"/>
      <protection locked="0"/>
    </xf>
    <xf numFmtId="0" fontId="26" fillId="2" borderId="27" xfId="1" applyFont="1" applyFill="1" applyBorder="1" applyAlignment="1" applyProtection="1">
      <alignment horizontal="left" vertical="center" shrinkToFit="1"/>
      <protection locked="0"/>
    </xf>
    <xf numFmtId="0" fontId="31" fillId="0" borderId="0" xfId="1" applyFont="1" applyAlignment="1">
      <alignment horizontal="center" vertical="center" shrinkToFit="1"/>
    </xf>
    <xf numFmtId="0" fontId="32" fillId="0" borderId="0" xfId="0" applyFont="1">
      <alignment vertical="center"/>
    </xf>
    <xf numFmtId="178" fontId="31" fillId="2" borderId="0" xfId="1" applyNumberFormat="1" applyFont="1" applyFill="1" applyAlignment="1" applyProtection="1">
      <alignment horizontal="center" vertical="center" shrinkToFit="1"/>
      <protection locked="0"/>
    </xf>
    <xf numFmtId="0" fontId="32" fillId="0" borderId="0" xfId="1" applyFont="1" applyAlignment="1">
      <alignment horizontal="center" vertical="center" shrinkToFit="1"/>
    </xf>
    <xf numFmtId="0" fontId="32" fillId="0" borderId="0" xfId="1" applyFont="1" applyAlignment="1">
      <alignment vertical="center" shrinkToFit="1"/>
    </xf>
    <xf numFmtId="0" fontId="33" fillId="2" borderId="0" xfId="1" applyFont="1" applyFill="1" applyAlignment="1" applyProtection="1">
      <alignment horizontal="center" vertical="center" shrinkToFit="1"/>
      <protection locked="0"/>
    </xf>
    <xf numFmtId="0" fontId="33" fillId="0" borderId="0" xfId="1" applyFont="1" applyAlignment="1">
      <alignment horizontal="left" vertical="center" shrinkToFit="1"/>
    </xf>
    <xf numFmtId="0" fontId="32" fillId="0" borderId="0" xfId="1" applyFont="1" applyAlignment="1">
      <alignment vertical="center" shrinkToFit="1"/>
    </xf>
    <xf numFmtId="0" fontId="32" fillId="0" borderId="0" xfId="1" applyFont="1" applyAlignment="1">
      <alignment horizontal="left" vertical="center" shrinkToFit="1"/>
    </xf>
    <xf numFmtId="0" fontId="32" fillId="0" borderId="0" xfId="1" applyFont="1" applyAlignment="1">
      <alignment horizontal="center" vertical="center" shrinkToFit="1"/>
    </xf>
    <xf numFmtId="0" fontId="31" fillId="0" borderId="1" xfId="1" applyFont="1" applyBorder="1" applyAlignment="1">
      <alignment horizontal="center" vertical="center" shrinkToFit="1"/>
    </xf>
    <xf numFmtId="0" fontId="31" fillId="0" borderId="4" xfId="1" applyFont="1" applyBorder="1" applyAlignment="1">
      <alignment horizontal="center" vertical="center" shrinkToFit="1"/>
    </xf>
    <xf numFmtId="0" fontId="31" fillId="0" borderId="11" xfId="1" applyFont="1" applyBorder="1" applyAlignment="1">
      <alignment horizontal="distributed" vertical="center" shrinkToFit="1"/>
    </xf>
    <xf numFmtId="0" fontId="34" fillId="2" borderId="18" xfId="1" applyFont="1" applyFill="1" applyBorder="1" applyAlignment="1">
      <alignment horizontal="center" vertical="center" shrinkToFit="1"/>
    </xf>
    <xf numFmtId="0" fontId="34" fillId="2" borderId="4" xfId="1" applyFont="1" applyFill="1" applyBorder="1" applyAlignment="1">
      <alignment horizontal="center" vertical="center" shrinkToFit="1"/>
    </xf>
    <xf numFmtId="0" fontId="34" fillId="2" borderId="27" xfId="1" applyFont="1" applyFill="1" applyBorder="1" applyAlignment="1">
      <alignment horizontal="center" vertical="center" shrinkToFit="1"/>
    </xf>
    <xf numFmtId="0" fontId="32" fillId="2" borderId="18" xfId="1" applyFont="1" applyFill="1" applyBorder="1" applyAlignment="1" applyProtection="1">
      <alignment horizontal="center" vertical="center" shrinkToFit="1"/>
      <protection locked="0"/>
    </xf>
    <xf numFmtId="0" fontId="32" fillId="2" borderId="4" xfId="1" applyFont="1" applyFill="1" applyBorder="1" applyAlignment="1" applyProtection="1">
      <alignment horizontal="center" vertical="center" shrinkToFit="1"/>
      <protection locked="0"/>
    </xf>
    <xf numFmtId="0" fontId="32" fillId="2" borderId="27" xfId="1" applyFont="1" applyFill="1" applyBorder="1" applyAlignment="1" applyProtection="1">
      <alignment horizontal="center" vertical="center" shrinkToFit="1"/>
      <protection locked="0"/>
    </xf>
    <xf numFmtId="0" fontId="31" fillId="0" borderId="2" xfId="1" applyFont="1" applyBorder="1" applyAlignment="1">
      <alignment horizontal="center" vertical="center" shrinkToFit="1"/>
    </xf>
    <xf numFmtId="0" fontId="31" fillId="2" borderId="18" xfId="1" applyFont="1" applyFill="1" applyBorder="1" applyAlignment="1">
      <alignment horizontal="center" vertical="center" shrinkToFit="1"/>
    </xf>
    <xf numFmtId="0" fontId="31" fillId="2" borderId="4" xfId="1" applyFont="1" applyFill="1" applyBorder="1" applyAlignment="1">
      <alignment horizontal="center" vertical="center" shrinkToFit="1"/>
    </xf>
    <xf numFmtId="0" fontId="31" fillId="2" borderId="27" xfId="1" applyFont="1" applyFill="1" applyBorder="1" applyAlignment="1">
      <alignment horizontal="center" vertical="center" shrinkToFit="1"/>
    </xf>
    <xf numFmtId="0" fontId="31" fillId="0" borderId="2" xfId="1" applyFont="1" applyBorder="1" applyAlignment="1">
      <alignment horizontal="center" vertical="center" shrinkToFit="1"/>
    </xf>
    <xf numFmtId="0" fontId="31" fillId="0" borderId="9" xfId="1" applyFont="1" applyBorder="1" applyAlignment="1">
      <alignment horizontal="center" vertical="center" shrinkToFit="1"/>
    </xf>
    <xf numFmtId="0" fontId="35" fillId="0" borderId="15" xfId="1" applyFont="1" applyBorder="1" applyAlignment="1">
      <alignment horizontal="center" vertical="center" shrinkToFit="1"/>
    </xf>
    <xf numFmtId="0" fontId="32" fillId="2" borderId="22" xfId="1" applyFont="1" applyFill="1" applyBorder="1" applyAlignment="1" applyProtection="1">
      <alignment horizontal="center" vertical="center" shrinkToFit="1"/>
      <protection locked="0"/>
    </xf>
    <xf numFmtId="0" fontId="32" fillId="2" borderId="25" xfId="1" applyFont="1" applyFill="1" applyBorder="1" applyAlignment="1" applyProtection="1">
      <alignment horizontal="center" vertical="center" shrinkToFit="1"/>
      <protection locked="0"/>
    </xf>
    <xf numFmtId="0" fontId="32" fillId="2" borderId="32" xfId="1" applyFont="1" applyFill="1" applyBorder="1" applyAlignment="1" applyProtection="1">
      <alignment horizontal="center" vertical="center" shrinkToFit="1"/>
      <protection locked="0"/>
    </xf>
    <xf numFmtId="0" fontId="31" fillId="0" borderId="3" xfId="1" applyFont="1" applyBorder="1" applyAlignment="1">
      <alignment horizontal="center" vertical="center" shrinkToFit="1"/>
    </xf>
    <xf numFmtId="0" fontId="31" fillId="0" borderId="10" xfId="1" applyFont="1" applyBorder="1" applyAlignment="1">
      <alignment horizontal="center" vertical="center" shrinkToFit="1"/>
    </xf>
    <xf numFmtId="176" fontId="32" fillId="2" borderId="19" xfId="1" applyNumberFormat="1" applyFont="1" applyFill="1" applyBorder="1" applyAlignment="1" applyProtection="1">
      <alignment horizontal="left" vertical="center" shrinkToFit="1"/>
      <protection locked="0"/>
    </xf>
    <xf numFmtId="176" fontId="32" fillId="2" borderId="10" xfId="1" applyNumberFormat="1" applyFont="1" applyFill="1" applyBorder="1" applyAlignment="1" applyProtection="1">
      <alignment horizontal="left" vertical="center" shrinkToFit="1"/>
      <protection locked="0"/>
    </xf>
    <xf numFmtId="176" fontId="32" fillId="2" borderId="31" xfId="1" applyNumberFormat="1" applyFont="1" applyFill="1" applyBorder="1" applyAlignment="1" applyProtection="1">
      <alignment horizontal="left" vertical="center" shrinkToFit="1"/>
      <protection locked="0"/>
    </xf>
    <xf numFmtId="0" fontId="31" fillId="0" borderId="11" xfId="1" applyFont="1" applyBorder="1" applyAlignment="1">
      <alignment horizontal="center" vertical="center" shrinkToFit="1"/>
    </xf>
    <xf numFmtId="0" fontId="31" fillId="0" borderId="5" xfId="1" applyFont="1" applyBorder="1" applyAlignment="1">
      <alignment horizontal="center" vertical="center" shrinkToFit="1"/>
    </xf>
    <xf numFmtId="0" fontId="32" fillId="0" borderId="17" xfId="1" applyFont="1" applyBorder="1" applyAlignment="1">
      <alignment horizontal="center" vertical="center" shrinkToFit="1"/>
    </xf>
    <xf numFmtId="0" fontId="32" fillId="2" borderId="4" xfId="1" applyFont="1" applyFill="1" applyBorder="1" applyAlignment="1">
      <alignment horizontal="center" vertical="center" shrinkToFit="1"/>
    </xf>
    <xf numFmtId="0" fontId="32" fillId="2" borderId="27" xfId="1" applyFont="1" applyFill="1" applyBorder="1" applyAlignment="1">
      <alignment horizontal="center" vertical="center" shrinkToFit="1"/>
    </xf>
    <xf numFmtId="0" fontId="35" fillId="0" borderId="5" xfId="1" applyFont="1" applyBorder="1" applyAlignment="1">
      <alignment horizontal="center" vertical="center" shrinkToFit="1"/>
    </xf>
    <xf numFmtId="0" fontId="31" fillId="0" borderId="17" xfId="1" applyFont="1" applyBorder="1" applyAlignment="1">
      <alignment horizontal="center" vertical="center" shrinkToFit="1"/>
    </xf>
    <xf numFmtId="0" fontId="32" fillId="2" borderId="11" xfId="1" applyFont="1" applyFill="1" applyBorder="1" applyAlignment="1" applyProtection="1">
      <alignment horizontal="center" vertical="center" shrinkToFit="1"/>
      <protection locked="0"/>
    </xf>
    <xf numFmtId="0" fontId="31" fillId="0" borderId="4" xfId="1" applyFont="1" applyBorder="1" applyAlignment="1">
      <alignment horizontal="center" vertical="center" shrinkToFit="1"/>
    </xf>
    <xf numFmtId="0" fontId="32" fillId="0" borderId="4" xfId="1" applyFont="1" applyBorder="1" applyAlignment="1" applyProtection="1">
      <alignment horizontal="center" vertical="center" shrinkToFit="1"/>
      <protection locked="0"/>
    </xf>
    <xf numFmtId="0" fontId="31" fillId="0" borderId="4" xfId="1" applyFont="1" applyBorder="1" applyAlignment="1">
      <alignment horizontal="center" vertical="center" wrapText="1" shrinkToFit="1"/>
    </xf>
    <xf numFmtId="0" fontId="31" fillId="0" borderId="9" xfId="1" applyFont="1" applyBorder="1" applyAlignment="1">
      <alignment horizontal="center" vertical="center" wrapText="1" shrinkToFit="1"/>
    </xf>
    <xf numFmtId="0" fontId="32" fillId="0" borderId="9" xfId="1" applyFont="1" applyBorder="1" applyAlignment="1" applyProtection="1">
      <alignment horizontal="center" vertical="center" shrinkToFit="1"/>
      <protection locked="0"/>
    </xf>
    <xf numFmtId="0" fontId="32" fillId="0" borderId="0" xfId="1" applyFont="1" applyAlignment="1" applyProtection="1">
      <alignment horizontal="center" vertical="center" shrinkToFit="1"/>
      <protection locked="0"/>
    </xf>
    <xf numFmtId="0" fontId="31" fillId="0" borderId="5" xfId="1" applyFont="1" applyBorder="1" applyAlignment="1">
      <alignment horizontal="center" vertical="center" shrinkToFit="1"/>
    </xf>
    <xf numFmtId="0" fontId="31" fillId="0" borderId="12" xfId="1" applyFont="1" applyBorder="1" applyAlignment="1">
      <alignment horizontal="center" vertical="center" shrinkToFit="1"/>
    </xf>
    <xf numFmtId="0" fontId="31" fillId="0" borderId="11" xfId="1" applyFont="1" applyBorder="1" applyAlignment="1">
      <alignment horizontal="center" vertical="center" shrinkToFit="1"/>
    </xf>
    <xf numFmtId="0" fontId="31" fillId="0" borderId="17" xfId="1" applyFont="1" applyBorder="1" applyAlignment="1">
      <alignment horizontal="center" vertical="center" shrinkToFit="1"/>
    </xf>
    <xf numFmtId="0" fontId="31" fillId="0" borderId="18" xfId="1" applyFont="1" applyBorder="1" applyAlignment="1">
      <alignment horizontal="center" vertical="center" shrinkToFit="1"/>
    </xf>
    <xf numFmtId="0" fontId="31" fillId="0" borderId="27" xfId="1" applyFont="1" applyBorder="1" applyAlignment="1">
      <alignment horizontal="center" vertical="center" shrinkToFit="1"/>
    </xf>
    <xf numFmtId="0" fontId="31" fillId="0" borderId="0" xfId="1" applyFont="1" applyAlignment="1">
      <alignment vertical="center" shrinkToFit="1"/>
    </xf>
    <xf numFmtId="0" fontId="31" fillId="0" borderId="6" xfId="1" applyFont="1" applyBorder="1" applyAlignment="1">
      <alignment horizontal="center" vertical="center" shrinkToFit="1"/>
    </xf>
    <xf numFmtId="0" fontId="31" fillId="0" borderId="13" xfId="1" applyFont="1" applyBorder="1" applyAlignment="1">
      <alignment horizontal="center" vertical="center" shrinkToFit="1"/>
    </xf>
    <xf numFmtId="0" fontId="32" fillId="0" borderId="20" xfId="1" applyFont="1" applyBorder="1" applyAlignment="1" applyProtection="1">
      <alignment horizontal="center" vertical="center" shrinkToFit="1"/>
      <protection locked="0"/>
    </xf>
    <xf numFmtId="0" fontId="32" fillId="0" borderId="23" xfId="1" applyFont="1" applyBorder="1" applyAlignment="1" applyProtection="1">
      <alignment horizontal="center" vertical="center" shrinkToFit="1"/>
      <protection locked="0"/>
    </xf>
    <xf numFmtId="0" fontId="32" fillId="4" borderId="37" xfId="1" applyFont="1" applyFill="1" applyBorder="1" applyAlignment="1" applyProtection="1">
      <alignment horizontal="center" vertical="center" shrinkToFit="1"/>
      <protection locked="0"/>
    </xf>
    <xf numFmtId="38" fontId="32" fillId="0" borderId="28" xfId="1" applyNumberFormat="1" applyFont="1" applyBorder="1" applyAlignment="1" applyProtection="1">
      <alignment horizontal="center" vertical="center" shrinkToFit="1"/>
      <protection locked="0"/>
    </xf>
    <xf numFmtId="0" fontId="32" fillId="0" borderId="30" xfId="1" applyFont="1" applyBorder="1" applyAlignment="1" applyProtection="1">
      <alignment horizontal="center" vertical="center" shrinkToFit="1"/>
      <protection locked="0"/>
    </xf>
    <xf numFmtId="38" fontId="32" fillId="0" borderId="0" xfId="3" applyFont="1" applyBorder="1" applyAlignment="1" applyProtection="1">
      <alignment vertical="center" shrinkToFit="1"/>
      <protection locked="0"/>
    </xf>
    <xf numFmtId="0" fontId="31" fillId="0" borderId="7" xfId="1" applyFont="1" applyBorder="1" applyAlignment="1">
      <alignment horizontal="center" vertical="center" shrinkToFit="1"/>
    </xf>
    <xf numFmtId="0" fontId="31" fillId="0" borderId="14" xfId="1" applyFont="1" applyBorder="1" applyAlignment="1">
      <alignment horizontal="center" vertical="center" shrinkToFit="1"/>
    </xf>
    <xf numFmtId="0" fontId="32" fillId="0" borderId="21" xfId="1" applyFont="1" applyBorder="1" applyAlignment="1" applyProtection="1">
      <alignment horizontal="center" vertical="center" shrinkToFit="1"/>
      <protection locked="0"/>
    </xf>
    <xf numFmtId="0" fontId="32" fillId="0" borderId="24" xfId="1" applyFont="1" applyBorder="1" applyAlignment="1" applyProtection="1">
      <alignment horizontal="center" vertical="center" shrinkToFit="1"/>
      <protection locked="0"/>
    </xf>
    <xf numFmtId="0" fontId="32" fillId="4" borderId="38" xfId="1" applyFont="1" applyFill="1" applyBorder="1" applyAlignment="1" applyProtection="1">
      <alignment horizontal="center" vertical="center" shrinkToFit="1"/>
      <protection locked="0"/>
    </xf>
    <xf numFmtId="0" fontId="32" fillId="0" borderId="19" xfId="1" applyFont="1" applyBorder="1" applyAlignment="1" applyProtection="1">
      <alignment horizontal="center" vertical="center" shrinkToFit="1"/>
      <protection locked="0"/>
    </xf>
    <xf numFmtId="0" fontId="32" fillId="0" borderId="31" xfId="1" applyFont="1" applyBorder="1" applyAlignment="1" applyProtection="1">
      <alignment horizontal="center" vertical="center" shrinkToFit="1"/>
      <protection locked="0"/>
    </xf>
    <xf numFmtId="0" fontId="31" fillId="0" borderId="0" xfId="1" applyFont="1" applyAlignment="1">
      <alignment horizontal="center" vertical="center" shrinkToFit="1"/>
    </xf>
    <xf numFmtId="0" fontId="32" fillId="0" borderId="0" xfId="1" applyFont="1" applyAlignment="1">
      <alignment horizontal="right" vertical="center" indent="1" shrinkToFit="1"/>
    </xf>
    <xf numFmtId="38" fontId="32" fillId="0" borderId="0" xfId="3" applyFont="1" applyAlignment="1">
      <alignment vertical="center" shrinkToFit="1"/>
    </xf>
    <xf numFmtId="0" fontId="36" fillId="0" borderId="8" xfId="1" applyFont="1" applyBorder="1" applyAlignment="1">
      <alignment horizontal="center" vertical="center" shrinkToFit="1"/>
    </xf>
    <xf numFmtId="0" fontId="37" fillId="0" borderId="15" xfId="1" applyFont="1" applyBorder="1" applyAlignment="1">
      <alignment horizontal="center" vertical="center" shrinkToFit="1"/>
    </xf>
    <xf numFmtId="0" fontId="37" fillId="0" borderId="15" xfId="1" applyFont="1" applyBorder="1" applyAlignment="1">
      <alignment horizontal="center" vertical="center" wrapText="1" shrinkToFit="1"/>
    </xf>
    <xf numFmtId="0" fontId="37" fillId="0" borderId="15" xfId="1" applyFont="1" applyBorder="1" applyAlignment="1">
      <alignment horizontal="center" vertical="center" textRotation="255" shrinkToFit="1"/>
    </xf>
    <xf numFmtId="0" fontId="37" fillId="0" borderId="26" xfId="1" applyFont="1" applyBorder="1" applyAlignment="1">
      <alignment horizontal="center" vertical="center" textRotation="255" shrinkToFit="1"/>
    </xf>
    <xf numFmtId="0" fontId="37" fillId="0" borderId="29" xfId="1" applyFont="1" applyBorder="1" applyAlignment="1">
      <alignment horizontal="center" vertical="center" shrinkToFit="1"/>
    </xf>
    <xf numFmtId="0" fontId="37" fillId="0" borderId="25" xfId="1" applyFont="1" applyBorder="1" applyAlignment="1">
      <alignment horizontal="center" vertical="center" shrinkToFit="1"/>
    </xf>
    <xf numFmtId="0" fontId="37" fillId="0" borderId="32" xfId="1" applyFont="1" applyBorder="1" applyAlignment="1">
      <alignment horizontal="center" vertical="center" shrinkToFit="1"/>
    </xf>
    <xf numFmtId="0" fontId="37" fillId="0" borderId="36" xfId="1" applyFont="1" applyBorder="1" applyAlignment="1">
      <alignment horizontal="center" vertical="center" shrinkToFit="1"/>
    </xf>
    <xf numFmtId="0" fontId="32" fillId="0" borderId="0" xfId="0" applyFont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6" fillId="0" borderId="7" xfId="1" applyFont="1" applyBorder="1" applyAlignment="1">
      <alignment horizontal="center" vertical="center" shrinkToFit="1"/>
    </xf>
    <xf numFmtId="0" fontId="37" fillId="0" borderId="16" xfId="1" applyFont="1" applyBorder="1" applyAlignment="1">
      <alignment horizontal="center" vertical="center" shrinkToFit="1"/>
    </xf>
    <xf numFmtId="0" fontId="37" fillId="0" borderId="16" xfId="1" applyFont="1" applyBorder="1" applyAlignment="1">
      <alignment horizontal="center" vertical="center" textRotation="255" shrinkToFit="1"/>
    </xf>
    <xf numFmtId="0" fontId="37" fillId="0" borderId="14" xfId="1" applyFont="1" applyBorder="1" applyAlignment="1">
      <alignment horizontal="center" vertical="center" textRotation="255" shrinkToFit="1"/>
    </xf>
    <xf numFmtId="0" fontId="37" fillId="0" borderId="7" xfId="1" applyFont="1" applyBorder="1" applyAlignment="1">
      <alignment horizontal="center" vertical="center" shrinkToFit="1"/>
    </xf>
    <xf numFmtId="0" fontId="38" fillId="0" borderId="21" xfId="0" applyFont="1" applyBorder="1" applyAlignment="1">
      <alignment horizontal="center" vertical="center" shrinkToFit="1"/>
    </xf>
    <xf numFmtId="0" fontId="38" fillId="0" borderId="14" xfId="0" applyFont="1" applyBorder="1" applyAlignment="1">
      <alignment horizontal="center" vertical="center" shrinkToFit="1"/>
    </xf>
    <xf numFmtId="0" fontId="37" fillId="0" borderId="34" xfId="1" applyFont="1" applyBorder="1" applyAlignment="1">
      <alignment horizontal="center" vertical="center" shrinkToFit="1"/>
    </xf>
    <xf numFmtId="0" fontId="32" fillId="0" borderId="10" xfId="0" applyFont="1" applyBorder="1" applyAlignment="1">
      <alignment horizontal="center" vertical="center"/>
    </xf>
    <xf numFmtId="0" fontId="31" fillId="2" borderId="17" xfId="1" applyFont="1" applyFill="1" applyBorder="1" applyAlignment="1" applyProtection="1">
      <alignment horizontal="center" vertical="center" shrinkToFit="1"/>
      <protection locked="0"/>
    </xf>
    <xf numFmtId="177" fontId="31" fillId="2" borderId="12" xfId="1" applyNumberFormat="1" applyFont="1" applyFill="1" applyBorder="1" applyAlignment="1" applyProtection="1">
      <alignment horizontal="center" vertical="center" shrinkToFit="1"/>
      <protection locked="0"/>
    </xf>
    <xf numFmtId="0" fontId="35" fillId="2" borderId="1" xfId="0" applyFont="1" applyFill="1" applyBorder="1">
      <alignment vertical="center"/>
    </xf>
    <xf numFmtId="0" fontId="31" fillId="2" borderId="17" xfId="1" applyFont="1" applyFill="1" applyBorder="1" applyAlignment="1">
      <alignment horizontal="center" vertical="center" shrinkToFit="1"/>
    </xf>
    <xf numFmtId="0" fontId="31" fillId="2" borderId="12" xfId="1" applyFont="1" applyFill="1" applyBorder="1" applyAlignment="1">
      <alignment horizontal="center" vertical="center" shrinkToFit="1"/>
    </xf>
    <xf numFmtId="0" fontId="31" fillId="2" borderId="5" xfId="1" applyFont="1" applyFill="1" applyBorder="1" applyAlignment="1">
      <alignment vertical="center" shrinkToFit="1"/>
    </xf>
    <xf numFmtId="0" fontId="31" fillId="2" borderId="11" xfId="1" applyFont="1" applyFill="1" applyBorder="1" applyAlignment="1">
      <alignment horizontal="center" vertical="center" shrinkToFit="1"/>
    </xf>
    <xf numFmtId="0" fontId="31" fillId="2" borderId="35" xfId="1" applyFont="1" applyFill="1" applyBorder="1" applyAlignment="1">
      <alignment horizontal="center" vertical="center" shrinkToFit="1"/>
    </xf>
    <xf numFmtId="0" fontId="39" fillId="3" borderId="33" xfId="0" applyFont="1" applyFill="1" applyBorder="1">
      <alignment vertical="center"/>
    </xf>
    <xf numFmtId="0" fontId="39" fillId="3" borderId="33" xfId="0" applyFont="1" applyFill="1" applyBorder="1" applyAlignment="1">
      <alignment horizontal="center" vertical="center"/>
    </xf>
    <xf numFmtId="0" fontId="39" fillId="3" borderId="1" xfId="0" applyFont="1" applyFill="1" applyBorder="1" applyAlignment="1">
      <alignment horizontal="center" vertical="center"/>
    </xf>
    <xf numFmtId="0" fontId="39" fillId="0" borderId="0" xfId="0" applyFont="1">
      <alignment vertical="center"/>
    </xf>
    <xf numFmtId="177" fontId="31" fillId="2" borderId="5" xfId="1" applyNumberFormat="1" applyFont="1" applyFill="1" applyBorder="1" applyAlignment="1" applyProtection="1">
      <alignment horizontal="center" vertical="center" shrinkToFit="1"/>
      <protection locked="0"/>
    </xf>
    <xf numFmtId="0" fontId="39" fillId="0" borderId="33" xfId="0" applyFont="1" applyBorder="1" applyAlignment="1">
      <alignment horizontal="center" vertical="center"/>
    </xf>
    <xf numFmtId="0" fontId="39" fillId="0" borderId="33" xfId="0" applyFont="1" applyBorder="1">
      <alignment vertical="center"/>
    </xf>
    <xf numFmtId="0" fontId="39" fillId="0" borderId="34" xfId="0" applyFont="1" applyBorder="1">
      <alignment vertical="center"/>
    </xf>
    <xf numFmtId="38" fontId="39" fillId="0" borderId="34" xfId="3" applyFont="1" applyBorder="1">
      <alignment vertical="center"/>
    </xf>
    <xf numFmtId="38" fontId="39" fillId="0" borderId="33" xfId="3" applyFont="1" applyBorder="1">
      <alignment vertical="center"/>
    </xf>
    <xf numFmtId="0" fontId="39" fillId="0" borderId="35" xfId="0" applyFont="1" applyBorder="1">
      <alignment vertical="center"/>
    </xf>
    <xf numFmtId="0" fontId="40" fillId="2" borderId="17" xfId="1" applyFont="1" applyFill="1" applyBorder="1" applyAlignment="1" applyProtection="1">
      <alignment horizontal="center" vertical="center" shrinkToFit="1"/>
      <protection locked="0"/>
    </xf>
    <xf numFmtId="177" fontId="40" fillId="2" borderId="12" xfId="1" applyNumberFormat="1" applyFont="1" applyFill="1" applyBorder="1" applyAlignment="1" applyProtection="1">
      <alignment horizontal="center" vertical="center" shrinkToFit="1"/>
      <protection locked="0"/>
    </xf>
    <xf numFmtId="177" fontId="40" fillId="2" borderId="5" xfId="1" applyNumberFormat="1" applyFont="1" applyFill="1" applyBorder="1" applyAlignment="1" applyProtection="1">
      <alignment horizontal="center" vertical="center" shrinkToFit="1"/>
      <protection locked="0"/>
    </xf>
  </cellXfs>
  <cellStyles count="4">
    <cellStyle name="桁区切り" xfId="3" builtinId="6"/>
    <cellStyle name="標準" xfId="0" builtinId="0"/>
    <cellStyle name="標準 2" xfId="1" xr:uid="{00000000-0005-0000-0000-000002000000}"/>
    <cellStyle name="標準 2 2" xfId="2" xr:uid="{00000000-0005-0000-0000-000003000000}"/>
  </cellStyles>
  <dxfs count="0"/>
  <tableStyles count="0" defaultTableStyle="TableStyleMedium2" defaultPivotStyle="PivotStyleLight16"/>
  <colors>
    <mruColors>
      <color rgb="FFFFFFCC"/>
      <color rgb="FFCCFFFF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SHIMADA\Desktop\0706\&#12467;&#12500;&#12540;syougaku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記入上の注意（必ずお読みください）"/>
      <sheetName val="申込一覧"/>
      <sheetName val="リレー"/>
      <sheetName val="競技者"/>
      <sheetName val="ﾘﾚｰDB"/>
      <sheetName val="名前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W72"/>
  <sheetViews>
    <sheetView tabSelected="1" topLeftCell="A10" zoomScale="85" zoomScaleNormal="85" workbookViewId="0">
      <selection activeCell="G18" sqref="G18:H19"/>
    </sheetView>
  </sheetViews>
  <sheetFormatPr defaultColWidth="9" defaultRowHeight="14.5" x14ac:dyDescent="0.2"/>
  <cols>
    <col min="1" max="1" width="4.36328125" style="132" customWidth="1"/>
    <col min="2" max="2" width="5.90625" style="132" customWidth="1"/>
    <col min="3" max="3" width="13.08984375" style="132" customWidth="1"/>
    <col min="4" max="4" width="11.26953125" style="132" customWidth="1"/>
    <col min="5" max="6" width="3.90625" style="132" customWidth="1"/>
    <col min="7" max="7" width="6.08984375" style="132" customWidth="1"/>
    <col min="8" max="9" width="9" style="132"/>
    <col min="10" max="10" width="6.453125" style="132" customWidth="1"/>
    <col min="11" max="12" width="9" style="132"/>
    <col min="13" max="13" width="5.08984375" style="214" customWidth="1"/>
    <col min="14" max="14" width="0.90625" style="132" customWidth="1"/>
    <col min="15" max="15" width="40.36328125" style="132" customWidth="1"/>
    <col min="16" max="16" width="5.26953125" style="132" customWidth="1"/>
    <col min="17" max="17" width="4.453125" style="132" customWidth="1"/>
    <col min="18" max="18" width="7.453125" style="132" customWidth="1"/>
    <col min="19" max="21" width="4.08984375" style="132" customWidth="1"/>
    <col min="22" max="22" width="7.453125" style="132" customWidth="1"/>
    <col min="23" max="16384" width="9" style="132"/>
  </cols>
  <sheetData>
    <row r="1" spans="1:13" ht="17.25" customHeight="1" x14ac:dyDescent="0.2">
      <c r="A1" s="131" t="s">
        <v>0</v>
      </c>
      <c r="B1" s="131"/>
      <c r="L1" s="133" t="s">
        <v>55</v>
      </c>
      <c r="M1" s="133"/>
    </row>
    <row r="2" spans="1:13" ht="25.15" customHeight="1" x14ac:dyDescent="0.2">
      <c r="A2" s="134"/>
      <c r="B2" s="135"/>
      <c r="C2" s="136"/>
      <c r="D2" s="136"/>
      <c r="E2" s="136"/>
      <c r="F2" s="136"/>
      <c r="G2" s="136"/>
      <c r="H2" s="136"/>
      <c r="I2" s="137" t="s">
        <v>5</v>
      </c>
      <c r="J2" s="137"/>
      <c r="K2" s="137"/>
      <c r="L2" s="135"/>
      <c r="M2" s="134"/>
    </row>
    <row r="3" spans="1:13" x14ac:dyDescent="0.2">
      <c r="A3" s="134"/>
      <c r="B3" s="135"/>
      <c r="C3" s="135"/>
      <c r="D3" s="135"/>
      <c r="E3" s="135"/>
      <c r="F3" s="135"/>
      <c r="G3" s="135"/>
      <c r="H3" s="135"/>
      <c r="I3" s="135"/>
      <c r="J3" s="135"/>
      <c r="K3" s="135"/>
      <c r="L3" s="135"/>
      <c r="M3" s="134"/>
    </row>
    <row r="4" spans="1:13" x14ac:dyDescent="0.2">
      <c r="A4" s="138" t="s">
        <v>52</v>
      </c>
      <c r="B4" s="138"/>
      <c r="C4" s="138"/>
      <c r="D4" s="135"/>
      <c r="E4" s="135"/>
      <c r="F4" s="135"/>
      <c r="G4" s="135"/>
      <c r="H4" s="135"/>
      <c r="I4" s="135"/>
      <c r="J4" s="135"/>
      <c r="K4" s="135"/>
      <c r="L4" s="135"/>
      <c r="M4" s="134"/>
    </row>
    <row r="5" spans="1:13" x14ac:dyDescent="0.2">
      <c r="A5" s="139"/>
      <c r="B5" s="135"/>
      <c r="C5" s="135"/>
      <c r="D5" s="135"/>
      <c r="E5" s="135"/>
      <c r="F5" s="135"/>
      <c r="G5" s="135"/>
      <c r="H5" s="135"/>
      <c r="I5" s="135"/>
      <c r="J5" s="135"/>
      <c r="K5" s="135"/>
      <c r="L5" s="135"/>
      <c r="M5" s="134"/>
    </row>
    <row r="6" spans="1:13" x14ac:dyDescent="0.2">
      <c r="A6" s="134"/>
      <c r="B6" s="135"/>
      <c r="C6" s="140" t="s">
        <v>3</v>
      </c>
      <c r="D6" s="140"/>
      <c r="E6" s="140"/>
      <c r="F6" s="140"/>
      <c r="G6" s="140"/>
      <c r="H6" s="140"/>
      <c r="I6" s="140"/>
      <c r="J6" s="140"/>
      <c r="K6" s="140"/>
      <c r="L6" s="135"/>
      <c r="M6" s="134"/>
    </row>
    <row r="7" spans="1:13" x14ac:dyDescent="0.2">
      <c r="A7" s="134"/>
      <c r="B7" s="135"/>
      <c r="C7" s="135"/>
      <c r="D7" s="135"/>
      <c r="E7" s="135"/>
      <c r="F7" s="135"/>
      <c r="G7" s="135"/>
      <c r="H7" s="135"/>
      <c r="I7" s="135"/>
      <c r="J7" s="135"/>
      <c r="K7" s="135"/>
      <c r="L7" s="135"/>
      <c r="M7" s="134"/>
    </row>
    <row r="8" spans="1:13" ht="28.15" customHeight="1" x14ac:dyDescent="0.2">
      <c r="A8" s="141" t="s">
        <v>11</v>
      </c>
      <c r="B8" s="142"/>
      <c r="C8" s="143" t="s">
        <v>13</v>
      </c>
      <c r="D8" s="144"/>
      <c r="E8" s="145"/>
      <c r="F8" s="145"/>
      <c r="G8" s="145"/>
      <c r="H8" s="145"/>
      <c r="I8" s="145"/>
      <c r="J8" s="145"/>
      <c r="K8" s="145"/>
      <c r="L8" s="145"/>
      <c r="M8" s="146"/>
    </row>
    <row r="9" spans="1:13" ht="21.75" customHeight="1" x14ac:dyDescent="0.2">
      <c r="A9" s="141" t="s">
        <v>11</v>
      </c>
      <c r="B9" s="142"/>
      <c r="C9" s="143" t="s">
        <v>6</v>
      </c>
      <c r="D9" s="147"/>
      <c r="E9" s="148"/>
      <c r="F9" s="148"/>
      <c r="G9" s="149"/>
      <c r="H9" s="150" t="s">
        <v>14</v>
      </c>
      <c r="I9" s="151"/>
      <c r="J9" s="152"/>
      <c r="K9" s="152"/>
      <c r="L9" s="152"/>
      <c r="M9" s="153"/>
    </row>
    <row r="10" spans="1:13" ht="21.75" customHeight="1" x14ac:dyDescent="0.2">
      <c r="A10" s="141" t="s">
        <v>51</v>
      </c>
      <c r="B10" s="142"/>
      <c r="C10" s="147"/>
      <c r="D10" s="148"/>
      <c r="E10" s="148"/>
      <c r="F10" s="148"/>
      <c r="G10" s="148"/>
      <c r="H10" s="148"/>
      <c r="I10" s="148"/>
      <c r="J10" s="148"/>
      <c r="K10" s="148"/>
      <c r="L10" s="148"/>
      <c r="M10" s="149"/>
    </row>
    <row r="11" spans="1:13" ht="16.149999999999999" customHeight="1" x14ac:dyDescent="0.2">
      <c r="A11" s="154" t="s">
        <v>17</v>
      </c>
      <c r="B11" s="155"/>
      <c r="C11" s="156" t="s">
        <v>39</v>
      </c>
      <c r="D11" s="157"/>
      <c r="E11" s="158"/>
      <c r="F11" s="158"/>
      <c r="G11" s="158"/>
      <c r="H11" s="158"/>
      <c r="I11" s="158"/>
      <c r="J11" s="158"/>
      <c r="K11" s="158"/>
      <c r="L11" s="158"/>
      <c r="M11" s="159"/>
    </row>
    <row r="12" spans="1:13" ht="24" customHeight="1" x14ac:dyDescent="0.2">
      <c r="A12" s="160"/>
      <c r="B12" s="161"/>
      <c r="C12" s="162" t="s">
        <v>24</v>
      </c>
      <c r="D12" s="163"/>
      <c r="E12" s="163"/>
      <c r="F12" s="163"/>
      <c r="G12" s="163"/>
      <c r="H12" s="163"/>
      <c r="I12" s="163"/>
      <c r="J12" s="163"/>
      <c r="K12" s="163"/>
      <c r="L12" s="163"/>
      <c r="M12" s="164"/>
    </row>
    <row r="13" spans="1:13" ht="21.75" customHeight="1" x14ac:dyDescent="0.2">
      <c r="A13" s="141" t="s">
        <v>8</v>
      </c>
      <c r="B13" s="165"/>
      <c r="C13" s="147"/>
      <c r="D13" s="148"/>
      <c r="E13" s="148"/>
      <c r="F13" s="148"/>
      <c r="G13" s="149"/>
      <c r="H13" s="166" t="s">
        <v>19</v>
      </c>
      <c r="I13" s="167" t="s">
        <v>20</v>
      </c>
      <c r="J13" s="168"/>
      <c r="K13" s="168"/>
      <c r="L13" s="168"/>
      <c r="M13" s="169"/>
    </row>
    <row r="14" spans="1:13" ht="21.75" customHeight="1" x14ac:dyDescent="0.2">
      <c r="A14" s="141" t="s">
        <v>23</v>
      </c>
      <c r="B14" s="165"/>
      <c r="C14" s="147"/>
      <c r="D14" s="148"/>
      <c r="E14" s="148"/>
      <c r="F14" s="148"/>
      <c r="G14" s="149"/>
      <c r="H14" s="170" t="s">
        <v>26</v>
      </c>
      <c r="I14" s="171" t="s">
        <v>27</v>
      </c>
      <c r="J14" s="152"/>
      <c r="K14" s="152"/>
      <c r="L14" s="152"/>
      <c r="M14" s="153"/>
    </row>
    <row r="15" spans="1:13" ht="21.75" customHeight="1" x14ac:dyDescent="0.2">
      <c r="A15" s="141" t="s">
        <v>31</v>
      </c>
      <c r="B15" s="165"/>
      <c r="C15" s="147"/>
      <c r="D15" s="172"/>
      <c r="E15" s="147"/>
      <c r="F15" s="148"/>
      <c r="G15" s="148"/>
      <c r="H15" s="148"/>
      <c r="I15" s="172"/>
      <c r="J15" s="147"/>
      <c r="K15" s="148"/>
      <c r="L15" s="148"/>
      <c r="M15" s="149"/>
    </row>
    <row r="16" spans="1:13" ht="4.9000000000000004" customHeight="1" x14ac:dyDescent="0.2">
      <c r="A16" s="173"/>
      <c r="B16" s="173"/>
      <c r="C16" s="174"/>
      <c r="D16" s="174"/>
      <c r="E16" s="174"/>
      <c r="F16" s="174"/>
      <c r="G16" s="174"/>
      <c r="H16" s="175"/>
      <c r="I16" s="176"/>
      <c r="J16" s="176"/>
      <c r="K16" s="177"/>
      <c r="L16" s="178"/>
      <c r="M16" s="134"/>
    </row>
    <row r="17" spans="1:23" ht="16.899999999999999" customHeight="1" x14ac:dyDescent="0.2">
      <c r="A17" s="179"/>
      <c r="B17" s="180"/>
      <c r="C17" s="181" t="s">
        <v>28</v>
      </c>
      <c r="D17" s="171" t="s">
        <v>30</v>
      </c>
      <c r="E17" s="182" t="s">
        <v>15</v>
      </c>
      <c r="F17" s="182"/>
      <c r="G17" s="183" t="s">
        <v>48</v>
      </c>
      <c r="H17" s="184"/>
      <c r="I17" s="185"/>
      <c r="J17" s="185"/>
      <c r="K17" s="185"/>
      <c r="L17" s="135"/>
      <c r="M17" s="134"/>
    </row>
    <row r="18" spans="1:23" ht="21.75" customHeight="1" x14ac:dyDescent="0.2">
      <c r="A18" s="186" t="s">
        <v>32</v>
      </c>
      <c r="B18" s="187"/>
      <c r="C18" s="188">
        <f>COUNTIF(F23:F72,"男")</f>
        <v>0</v>
      </c>
      <c r="D18" s="189">
        <f>COUNTA(H23:H72,K23:K72)</f>
        <v>0</v>
      </c>
      <c r="E18" s="190"/>
      <c r="F18" s="190"/>
      <c r="G18" s="191">
        <f>SUM(V24:V29)</f>
        <v>0</v>
      </c>
      <c r="H18" s="192"/>
      <c r="I18" s="193"/>
      <c r="J18" s="193"/>
      <c r="K18" s="193"/>
      <c r="L18" s="135"/>
      <c r="M18" s="134"/>
    </row>
    <row r="19" spans="1:23" ht="21.75" customHeight="1" x14ac:dyDescent="0.2">
      <c r="A19" s="194" t="s">
        <v>33</v>
      </c>
      <c r="B19" s="195"/>
      <c r="C19" s="196">
        <f>COUNTIF(F23:F72,"女")</f>
        <v>0</v>
      </c>
      <c r="D19" s="197"/>
      <c r="E19" s="198"/>
      <c r="F19" s="198"/>
      <c r="G19" s="199"/>
      <c r="H19" s="200"/>
      <c r="I19" s="193"/>
      <c r="J19" s="193"/>
      <c r="K19" s="193"/>
      <c r="L19" s="135"/>
      <c r="M19" s="134"/>
    </row>
    <row r="20" spans="1:23" ht="6.65" customHeight="1" x14ac:dyDescent="0.2">
      <c r="A20" s="185"/>
      <c r="B20" s="201"/>
      <c r="C20" s="202"/>
      <c r="D20" s="135"/>
      <c r="E20" s="135"/>
      <c r="F20" s="135"/>
      <c r="G20" s="135"/>
      <c r="H20" s="135"/>
      <c r="I20" s="203"/>
      <c r="J20" s="203"/>
      <c r="K20" s="135"/>
      <c r="L20" s="135"/>
      <c r="M20" s="134"/>
    </row>
    <row r="21" spans="1:23" x14ac:dyDescent="0.2">
      <c r="A21" s="204" t="s">
        <v>2</v>
      </c>
      <c r="B21" s="205" t="s">
        <v>7</v>
      </c>
      <c r="C21" s="206" t="s">
        <v>57</v>
      </c>
      <c r="D21" s="205" t="s">
        <v>61</v>
      </c>
      <c r="E21" s="207" t="s">
        <v>10</v>
      </c>
      <c r="F21" s="208" t="s">
        <v>36</v>
      </c>
      <c r="G21" s="209">
        <v>1</v>
      </c>
      <c r="H21" s="210"/>
      <c r="I21" s="211"/>
      <c r="J21" s="209">
        <v>2</v>
      </c>
      <c r="K21" s="210"/>
      <c r="L21" s="211"/>
      <c r="M21" s="212" t="s">
        <v>37</v>
      </c>
      <c r="N21" s="213"/>
      <c r="O21" s="214"/>
      <c r="P21" s="213"/>
      <c r="Q21" s="213"/>
      <c r="R21" s="213"/>
      <c r="S21" s="213"/>
      <c r="T21" s="214"/>
      <c r="U21" s="214"/>
    </row>
    <row r="22" spans="1:23" x14ac:dyDescent="0.2">
      <c r="A22" s="215"/>
      <c r="B22" s="216"/>
      <c r="C22" s="216"/>
      <c r="D22" s="216"/>
      <c r="E22" s="217"/>
      <c r="F22" s="218"/>
      <c r="G22" s="219" t="s">
        <v>12</v>
      </c>
      <c r="H22" s="220" t="s">
        <v>29</v>
      </c>
      <c r="I22" s="221" t="s">
        <v>50</v>
      </c>
      <c r="J22" s="219" t="s">
        <v>21</v>
      </c>
      <c r="K22" s="220" t="s">
        <v>29</v>
      </c>
      <c r="L22" s="221" t="s">
        <v>50</v>
      </c>
      <c r="M22" s="222"/>
      <c r="N22" s="213"/>
      <c r="O22" s="214"/>
      <c r="P22" s="213"/>
      <c r="Q22" s="213"/>
      <c r="R22" s="223"/>
      <c r="S22" s="223"/>
      <c r="T22" s="214"/>
      <c r="U22" s="214"/>
    </row>
    <row r="23" spans="1:23" ht="24" customHeight="1" x14ac:dyDescent="0.2">
      <c r="A23" s="170">
        <v>1</v>
      </c>
      <c r="B23" s="224"/>
      <c r="C23" s="224"/>
      <c r="D23" s="224"/>
      <c r="E23" s="224"/>
      <c r="F23" s="225"/>
      <c r="G23" s="226"/>
      <c r="H23" s="227"/>
      <c r="I23" s="228"/>
      <c r="J23" s="229"/>
      <c r="K23" s="230"/>
      <c r="L23" s="228"/>
      <c r="M23" s="231"/>
      <c r="P23" s="232" t="s">
        <v>18</v>
      </c>
      <c r="Q23" s="233" t="s">
        <v>25</v>
      </c>
      <c r="R23" s="234" t="s">
        <v>41</v>
      </c>
      <c r="S23" s="233">
        <v>1</v>
      </c>
      <c r="T23" s="233">
        <v>2</v>
      </c>
      <c r="U23" s="233" t="s">
        <v>47</v>
      </c>
      <c r="V23" s="233" t="s">
        <v>34</v>
      </c>
      <c r="W23" s="235"/>
    </row>
    <row r="24" spans="1:23" ht="24" customHeight="1" x14ac:dyDescent="0.2">
      <c r="A24" s="170">
        <v>2</v>
      </c>
      <c r="B24" s="224"/>
      <c r="C24" s="224"/>
      <c r="D24" s="224"/>
      <c r="E24" s="224"/>
      <c r="F24" s="225"/>
      <c r="G24" s="236"/>
      <c r="H24" s="230"/>
      <c r="I24" s="228"/>
      <c r="J24" s="229"/>
      <c r="K24" s="230"/>
      <c r="L24" s="228"/>
      <c r="M24" s="231"/>
      <c r="P24" s="237" t="s">
        <v>4</v>
      </c>
      <c r="Q24" s="238" t="s">
        <v>9</v>
      </c>
      <c r="R24" s="238" t="s">
        <v>16</v>
      </c>
      <c r="S24" s="239">
        <f>COUNTIF(G23:G72,"一般")</f>
        <v>0</v>
      </c>
      <c r="T24" s="239">
        <f>COUNTIF(J23:J72,"一般")</f>
        <v>0</v>
      </c>
      <c r="U24" s="239">
        <f>SUM(S24:T24)</f>
        <v>0</v>
      </c>
      <c r="V24" s="240">
        <f>1000*U24</f>
        <v>0</v>
      </c>
      <c r="W24" s="235"/>
    </row>
    <row r="25" spans="1:23" ht="24" customHeight="1" x14ac:dyDescent="0.2">
      <c r="A25" s="170">
        <v>3</v>
      </c>
      <c r="B25" s="224"/>
      <c r="C25" s="224"/>
      <c r="D25" s="224"/>
      <c r="E25" s="224"/>
      <c r="F25" s="225"/>
      <c r="G25" s="236"/>
      <c r="H25" s="230"/>
      <c r="I25" s="228"/>
      <c r="J25" s="229"/>
      <c r="K25" s="230"/>
      <c r="L25" s="228"/>
      <c r="M25" s="231"/>
      <c r="P25" s="235"/>
      <c r="Q25" s="238" t="s">
        <v>46</v>
      </c>
      <c r="R25" s="238" t="s">
        <v>1</v>
      </c>
      <c r="S25" s="239">
        <f>COUNTIF(G23:G72,"大学")</f>
        <v>0</v>
      </c>
      <c r="T25" s="239">
        <f>COUNTIF(J23:J72,"大学")</f>
        <v>0</v>
      </c>
      <c r="U25" s="239">
        <f>SUM(S25:T25)</f>
        <v>0</v>
      </c>
      <c r="V25" s="241">
        <f>800*U25</f>
        <v>0</v>
      </c>
      <c r="W25" s="235"/>
    </row>
    <row r="26" spans="1:23" ht="24" customHeight="1" x14ac:dyDescent="0.2">
      <c r="A26" s="170">
        <v>4</v>
      </c>
      <c r="B26" s="224"/>
      <c r="C26" s="224"/>
      <c r="D26" s="224"/>
      <c r="E26" s="224"/>
      <c r="F26" s="225"/>
      <c r="G26" s="236"/>
      <c r="H26" s="230"/>
      <c r="I26" s="228"/>
      <c r="J26" s="229"/>
      <c r="K26" s="230"/>
      <c r="L26" s="228"/>
      <c r="M26" s="231"/>
      <c r="P26" s="235"/>
      <c r="Q26" s="235"/>
      <c r="R26" s="238" t="s">
        <v>42</v>
      </c>
      <c r="S26" s="239">
        <f>COUNTIF(G23:G72,"高校生")</f>
        <v>0</v>
      </c>
      <c r="T26" s="239">
        <f>COUNTIF(J23:J72,"高校生")</f>
        <v>0</v>
      </c>
      <c r="U26" s="239">
        <f>SUM(S26:T26)</f>
        <v>0</v>
      </c>
      <c r="V26" s="241">
        <f>700*U26</f>
        <v>0</v>
      </c>
      <c r="W26" s="235"/>
    </row>
    <row r="27" spans="1:23" ht="24" customHeight="1" x14ac:dyDescent="0.2">
      <c r="A27" s="170">
        <v>5</v>
      </c>
      <c r="B27" s="224"/>
      <c r="C27" s="224"/>
      <c r="D27" s="224"/>
      <c r="E27" s="224"/>
      <c r="F27" s="225"/>
      <c r="G27" s="236"/>
      <c r="H27" s="230"/>
      <c r="I27" s="228"/>
      <c r="J27" s="229"/>
      <c r="K27" s="230"/>
      <c r="L27" s="228"/>
      <c r="M27" s="231"/>
      <c r="P27" s="235"/>
      <c r="Q27" s="235"/>
      <c r="R27" s="238" t="s">
        <v>43</v>
      </c>
      <c r="S27" s="239">
        <f>COUNTIF(G23:G72,"中学生")</f>
        <v>0</v>
      </c>
      <c r="T27" s="239">
        <f>COUNTIF(J23:J72,"中学生")</f>
        <v>0</v>
      </c>
      <c r="U27" s="239">
        <f>SUM(S27:T27)</f>
        <v>0</v>
      </c>
      <c r="V27" s="241">
        <f>500*U27</f>
        <v>0</v>
      </c>
      <c r="W27" s="235"/>
    </row>
    <row r="28" spans="1:23" ht="24" customHeight="1" x14ac:dyDescent="0.2">
      <c r="A28" s="170">
        <v>6</v>
      </c>
      <c r="B28" s="224"/>
      <c r="C28" s="224"/>
      <c r="D28" s="224"/>
      <c r="E28" s="224"/>
      <c r="F28" s="225"/>
      <c r="G28" s="236"/>
      <c r="H28" s="230"/>
      <c r="I28" s="228"/>
      <c r="J28" s="229"/>
      <c r="K28" s="230"/>
      <c r="L28" s="228"/>
      <c r="M28" s="231"/>
      <c r="P28" s="235"/>
      <c r="Q28" s="235"/>
      <c r="R28" s="238" t="s">
        <v>44</v>
      </c>
      <c r="S28" s="239">
        <f>COUNTIF(G23:G72,"小学生")</f>
        <v>0</v>
      </c>
      <c r="T28" s="239">
        <f>COUNTIF(J23:J72,"小学生")</f>
        <v>0</v>
      </c>
      <c r="U28" s="239">
        <f>SUM(S28:T28)</f>
        <v>0</v>
      </c>
      <c r="V28" s="241">
        <f>500*U28</f>
        <v>0</v>
      </c>
      <c r="W28" s="235"/>
    </row>
    <row r="29" spans="1:23" ht="24" customHeight="1" x14ac:dyDescent="0.2">
      <c r="A29" s="170">
        <v>7</v>
      </c>
      <c r="B29" s="224"/>
      <c r="C29" s="224"/>
      <c r="D29" s="224"/>
      <c r="E29" s="224"/>
      <c r="F29" s="225"/>
      <c r="G29" s="236"/>
      <c r="H29" s="230"/>
      <c r="I29" s="228"/>
      <c r="J29" s="229"/>
      <c r="K29" s="230"/>
      <c r="L29" s="228"/>
      <c r="M29" s="231"/>
      <c r="P29" s="235"/>
      <c r="Q29" s="235"/>
      <c r="R29" s="238" t="s">
        <v>18</v>
      </c>
      <c r="S29" s="238">
        <f>SUM(E18:F19)</f>
        <v>0</v>
      </c>
      <c r="T29" s="242"/>
      <c r="U29" s="238">
        <f>S29</f>
        <v>0</v>
      </c>
      <c r="V29" s="241">
        <f>500*U29</f>
        <v>0</v>
      </c>
      <c r="W29" s="235"/>
    </row>
    <row r="30" spans="1:23" ht="24" customHeight="1" x14ac:dyDescent="0.2">
      <c r="A30" s="170">
        <v>8</v>
      </c>
      <c r="B30" s="224"/>
      <c r="C30" s="224"/>
      <c r="D30" s="224"/>
      <c r="E30" s="224"/>
      <c r="F30" s="225"/>
      <c r="G30" s="236"/>
      <c r="H30" s="230"/>
      <c r="I30" s="228"/>
      <c r="J30" s="229"/>
      <c r="K30" s="230"/>
      <c r="L30" s="228"/>
      <c r="M30" s="231"/>
    </row>
    <row r="31" spans="1:23" ht="24" customHeight="1" x14ac:dyDescent="0.2">
      <c r="A31" s="170">
        <v>9</v>
      </c>
      <c r="B31" s="224"/>
      <c r="C31" s="224"/>
      <c r="D31" s="224"/>
      <c r="E31" s="224"/>
      <c r="F31" s="225"/>
      <c r="G31" s="236"/>
      <c r="H31" s="230"/>
      <c r="I31" s="228"/>
      <c r="J31" s="229"/>
      <c r="K31" s="230"/>
      <c r="L31" s="228"/>
      <c r="M31" s="231"/>
    </row>
    <row r="32" spans="1:23" ht="24" customHeight="1" x14ac:dyDescent="0.2">
      <c r="A32" s="170">
        <v>10</v>
      </c>
      <c r="B32" s="224"/>
      <c r="C32" s="224"/>
      <c r="D32" s="224"/>
      <c r="E32" s="224"/>
      <c r="F32" s="225"/>
      <c r="G32" s="236"/>
      <c r="H32" s="230"/>
      <c r="I32" s="228"/>
      <c r="J32" s="229"/>
      <c r="K32" s="230"/>
      <c r="L32" s="228"/>
      <c r="M32" s="231"/>
    </row>
    <row r="33" spans="1:13" ht="24" customHeight="1" x14ac:dyDescent="0.2">
      <c r="A33" s="170">
        <v>11</v>
      </c>
      <c r="B33" s="224"/>
      <c r="C33" s="224"/>
      <c r="D33" s="224"/>
      <c r="E33" s="224"/>
      <c r="F33" s="225"/>
      <c r="G33" s="236"/>
      <c r="H33" s="230"/>
      <c r="I33" s="228"/>
      <c r="J33" s="229"/>
      <c r="K33" s="230"/>
      <c r="L33" s="228"/>
      <c r="M33" s="231"/>
    </row>
    <row r="34" spans="1:13" ht="24" customHeight="1" x14ac:dyDescent="0.2">
      <c r="A34" s="170">
        <v>12</v>
      </c>
      <c r="B34" s="224"/>
      <c r="C34" s="224"/>
      <c r="D34" s="224"/>
      <c r="E34" s="224"/>
      <c r="F34" s="225"/>
      <c r="G34" s="236"/>
      <c r="H34" s="230"/>
      <c r="I34" s="228"/>
      <c r="J34" s="229"/>
      <c r="K34" s="230"/>
      <c r="L34" s="228"/>
      <c r="M34" s="231"/>
    </row>
    <row r="35" spans="1:13" ht="24" customHeight="1" x14ac:dyDescent="0.2">
      <c r="A35" s="170">
        <v>13</v>
      </c>
      <c r="B35" s="224"/>
      <c r="C35" s="224"/>
      <c r="D35" s="224"/>
      <c r="E35" s="224"/>
      <c r="F35" s="225"/>
      <c r="G35" s="236"/>
      <c r="H35" s="230"/>
      <c r="I35" s="228"/>
      <c r="J35" s="229"/>
      <c r="K35" s="230"/>
      <c r="L35" s="228"/>
      <c r="M35" s="231"/>
    </row>
    <row r="36" spans="1:13" ht="24" customHeight="1" x14ac:dyDescent="0.2">
      <c r="A36" s="170">
        <v>14</v>
      </c>
      <c r="B36" s="224"/>
      <c r="C36" s="224"/>
      <c r="D36" s="224"/>
      <c r="E36" s="224"/>
      <c r="F36" s="225"/>
      <c r="G36" s="236"/>
      <c r="H36" s="230"/>
      <c r="I36" s="228"/>
      <c r="J36" s="229"/>
      <c r="K36" s="230"/>
      <c r="L36" s="228"/>
      <c r="M36" s="231"/>
    </row>
    <row r="37" spans="1:13" ht="24" customHeight="1" x14ac:dyDescent="0.2">
      <c r="A37" s="170">
        <v>15</v>
      </c>
      <c r="B37" s="243"/>
      <c r="C37" s="243"/>
      <c r="D37" s="224"/>
      <c r="E37" s="243"/>
      <c r="F37" s="244"/>
      <c r="G37" s="245"/>
      <c r="H37" s="230"/>
      <c r="I37" s="228"/>
      <c r="J37" s="229"/>
      <c r="K37" s="230"/>
      <c r="L37" s="228"/>
      <c r="M37" s="231"/>
    </row>
    <row r="38" spans="1:13" ht="24" customHeight="1" x14ac:dyDescent="0.2">
      <c r="A38" s="170">
        <v>16</v>
      </c>
      <c r="B38" s="243"/>
      <c r="C38" s="243"/>
      <c r="D38" s="224"/>
      <c r="E38" s="243"/>
      <c r="F38" s="244"/>
      <c r="G38" s="245"/>
      <c r="H38" s="230"/>
      <c r="I38" s="228"/>
      <c r="J38" s="229"/>
      <c r="K38" s="230"/>
      <c r="L38" s="228"/>
      <c r="M38" s="231"/>
    </row>
    <row r="39" spans="1:13" ht="24" customHeight="1" x14ac:dyDescent="0.2">
      <c r="A39" s="170">
        <v>17</v>
      </c>
      <c r="B39" s="243"/>
      <c r="C39" s="243"/>
      <c r="D39" s="224"/>
      <c r="E39" s="243"/>
      <c r="F39" s="244"/>
      <c r="G39" s="245"/>
      <c r="H39" s="230"/>
      <c r="I39" s="228"/>
      <c r="J39" s="229"/>
      <c r="K39" s="230"/>
      <c r="L39" s="228"/>
      <c r="M39" s="231"/>
    </row>
    <row r="40" spans="1:13" ht="24" customHeight="1" x14ac:dyDescent="0.2">
      <c r="A40" s="170">
        <v>18</v>
      </c>
      <c r="B40" s="243"/>
      <c r="C40" s="243"/>
      <c r="D40" s="224"/>
      <c r="E40" s="243"/>
      <c r="F40" s="244"/>
      <c r="G40" s="245"/>
      <c r="H40" s="230"/>
      <c r="I40" s="228"/>
      <c r="J40" s="229"/>
      <c r="K40" s="230"/>
      <c r="L40" s="228"/>
      <c r="M40" s="231"/>
    </row>
    <row r="41" spans="1:13" ht="24" customHeight="1" x14ac:dyDescent="0.2">
      <c r="A41" s="170">
        <v>19</v>
      </c>
      <c r="B41" s="243"/>
      <c r="C41" s="243"/>
      <c r="D41" s="224"/>
      <c r="E41" s="243"/>
      <c r="F41" s="244"/>
      <c r="G41" s="245"/>
      <c r="H41" s="230"/>
      <c r="I41" s="228"/>
      <c r="J41" s="229"/>
      <c r="K41" s="230"/>
      <c r="L41" s="228"/>
      <c r="M41" s="231"/>
    </row>
    <row r="42" spans="1:13" ht="24" customHeight="1" x14ac:dyDescent="0.2">
      <c r="A42" s="170">
        <v>20</v>
      </c>
      <c r="B42" s="243"/>
      <c r="C42" s="243"/>
      <c r="D42" s="224"/>
      <c r="E42" s="243"/>
      <c r="F42" s="244"/>
      <c r="G42" s="245"/>
      <c r="H42" s="230"/>
      <c r="I42" s="228"/>
      <c r="J42" s="229"/>
      <c r="K42" s="230"/>
      <c r="L42" s="228"/>
      <c r="M42" s="231"/>
    </row>
    <row r="43" spans="1:13" ht="24" customHeight="1" x14ac:dyDescent="0.2">
      <c r="A43" s="170">
        <v>21</v>
      </c>
      <c r="B43" s="243"/>
      <c r="C43" s="243"/>
      <c r="D43" s="224"/>
      <c r="E43" s="243"/>
      <c r="F43" s="244"/>
      <c r="G43" s="245"/>
      <c r="H43" s="230"/>
      <c r="I43" s="228"/>
      <c r="J43" s="229"/>
      <c r="K43" s="230"/>
      <c r="L43" s="228"/>
      <c r="M43" s="231"/>
    </row>
    <row r="44" spans="1:13" ht="24" customHeight="1" x14ac:dyDescent="0.2">
      <c r="A44" s="170">
        <v>22</v>
      </c>
      <c r="B44" s="224"/>
      <c r="C44" s="224"/>
      <c r="D44" s="224"/>
      <c r="E44" s="224"/>
      <c r="F44" s="225"/>
      <c r="G44" s="236"/>
      <c r="H44" s="230"/>
      <c r="I44" s="228"/>
      <c r="J44" s="229"/>
      <c r="K44" s="230"/>
      <c r="L44" s="228"/>
      <c r="M44" s="231"/>
    </row>
    <row r="45" spans="1:13" ht="24" customHeight="1" x14ac:dyDescent="0.2">
      <c r="A45" s="170">
        <v>23</v>
      </c>
      <c r="B45" s="224"/>
      <c r="C45" s="224"/>
      <c r="D45" s="224"/>
      <c r="E45" s="224"/>
      <c r="F45" s="225"/>
      <c r="G45" s="236"/>
      <c r="H45" s="230"/>
      <c r="I45" s="228"/>
      <c r="J45" s="229"/>
      <c r="K45" s="230"/>
      <c r="L45" s="228"/>
      <c r="M45" s="231"/>
    </row>
    <row r="46" spans="1:13" ht="24" customHeight="1" x14ac:dyDescent="0.2">
      <c r="A46" s="170">
        <v>24</v>
      </c>
      <c r="B46" s="224"/>
      <c r="C46" s="224"/>
      <c r="D46" s="224"/>
      <c r="E46" s="224"/>
      <c r="F46" s="225"/>
      <c r="G46" s="236"/>
      <c r="H46" s="230"/>
      <c r="I46" s="228"/>
      <c r="J46" s="229"/>
      <c r="K46" s="230"/>
      <c r="L46" s="228"/>
      <c r="M46" s="231"/>
    </row>
    <row r="47" spans="1:13" ht="24" customHeight="1" x14ac:dyDescent="0.2">
      <c r="A47" s="170">
        <v>25</v>
      </c>
      <c r="B47" s="243"/>
      <c r="C47" s="243"/>
      <c r="D47" s="224"/>
      <c r="E47" s="243"/>
      <c r="F47" s="244"/>
      <c r="G47" s="245"/>
      <c r="H47" s="230"/>
      <c r="I47" s="228"/>
      <c r="J47" s="229"/>
      <c r="K47" s="230"/>
      <c r="L47" s="228"/>
      <c r="M47" s="231"/>
    </row>
    <row r="48" spans="1:13" ht="24" customHeight="1" x14ac:dyDescent="0.2">
      <c r="A48" s="170">
        <v>26</v>
      </c>
      <c r="B48" s="243"/>
      <c r="C48" s="243"/>
      <c r="D48" s="224"/>
      <c r="E48" s="243"/>
      <c r="F48" s="244"/>
      <c r="G48" s="245"/>
      <c r="H48" s="230"/>
      <c r="I48" s="228"/>
      <c r="J48" s="229"/>
      <c r="K48" s="230"/>
      <c r="L48" s="228"/>
      <c r="M48" s="231"/>
    </row>
    <row r="49" spans="1:13" ht="24" customHeight="1" x14ac:dyDescent="0.2">
      <c r="A49" s="170">
        <v>27</v>
      </c>
      <c r="B49" s="243"/>
      <c r="C49" s="243"/>
      <c r="D49" s="224"/>
      <c r="E49" s="243"/>
      <c r="F49" s="244"/>
      <c r="G49" s="245"/>
      <c r="H49" s="230"/>
      <c r="I49" s="228"/>
      <c r="J49" s="229"/>
      <c r="K49" s="230"/>
      <c r="L49" s="228"/>
      <c r="M49" s="231"/>
    </row>
    <row r="50" spans="1:13" ht="24" customHeight="1" x14ac:dyDescent="0.2">
      <c r="A50" s="170">
        <v>28</v>
      </c>
      <c r="B50" s="224"/>
      <c r="C50" s="224"/>
      <c r="D50" s="224"/>
      <c r="E50" s="224"/>
      <c r="F50" s="225"/>
      <c r="G50" s="236"/>
      <c r="H50" s="230"/>
      <c r="I50" s="228"/>
      <c r="J50" s="229"/>
      <c r="K50" s="230"/>
      <c r="L50" s="228"/>
      <c r="M50" s="231"/>
    </row>
    <row r="51" spans="1:13" ht="24" customHeight="1" x14ac:dyDescent="0.2">
      <c r="A51" s="170">
        <v>29</v>
      </c>
      <c r="B51" s="224"/>
      <c r="C51" s="224"/>
      <c r="D51" s="224"/>
      <c r="E51" s="224"/>
      <c r="F51" s="225"/>
      <c r="G51" s="236"/>
      <c r="H51" s="230"/>
      <c r="I51" s="228"/>
      <c r="J51" s="229"/>
      <c r="K51" s="230"/>
      <c r="L51" s="228"/>
      <c r="M51" s="231"/>
    </row>
    <row r="52" spans="1:13" ht="24" customHeight="1" x14ac:dyDescent="0.2">
      <c r="A52" s="170">
        <v>30</v>
      </c>
      <c r="B52" s="224"/>
      <c r="C52" s="224"/>
      <c r="D52" s="224"/>
      <c r="E52" s="224"/>
      <c r="F52" s="225"/>
      <c r="G52" s="236"/>
      <c r="H52" s="230"/>
      <c r="I52" s="228"/>
      <c r="J52" s="229"/>
      <c r="K52" s="230"/>
      <c r="L52" s="228"/>
      <c r="M52" s="231"/>
    </row>
    <row r="53" spans="1:13" ht="24" customHeight="1" x14ac:dyDescent="0.2">
      <c r="A53" s="170">
        <v>31</v>
      </c>
      <c r="B53" s="243"/>
      <c r="C53" s="243"/>
      <c r="D53" s="224"/>
      <c r="E53" s="243"/>
      <c r="F53" s="244"/>
      <c r="G53" s="245"/>
      <c r="H53" s="230"/>
      <c r="I53" s="228"/>
      <c r="J53" s="229"/>
      <c r="K53" s="230"/>
      <c r="L53" s="228"/>
      <c r="M53" s="231"/>
    </row>
    <row r="54" spans="1:13" ht="24" customHeight="1" x14ac:dyDescent="0.2">
      <c r="A54" s="170">
        <v>32</v>
      </c>
      <c r="B54" s="224"/>
      <c r="C54" s="224"/>
      <c r="D54" s="224"/>
      <c r="E54" s="224"/>
      <c r="F54" s="225"/>
      <c r="G54" s="236"/>
      <c r="H54" s="230"/>
      <c r="I54" s="228"/>
      <c r="J54" s="229"/>
      <c r="K54" s="230"/>
      <c r="L54" s="228"/>
      <c r="M54" s="231"/>
    </row>
    <row r="55" spans="1:13" ht="24" customHeight="1" x14ac:dyDescent="0.2">
      <c r="A55" s="170">
        <v>33</v>
      </c>
      <c r="B55" s="224"/>
      <c r="C55" s="224"/>
      <c r="D55" s="224"/>
      <c r="E55" s="224"/>
      <c r="F55" s="225"/>
      <c r="G55" s="236"/>
      <c r="H55" s="230"/>
      <c r="I55" s="228"/>
      <c r="J55" s="229"/>
      <c r="K55" s="230"/>
      <c r="L55" s="228"/>
      <c r="M55" s="231"/>
    </row>
    <row r="56" spans="1:13" ht="24" customHeight="1" x14ac:dyDescent="0.2">
      <c r="A56" s="170">
        <v>34</v>
      </c>
      <c r="B56" s="224"/>
      <c r="C56" s="224"/>
      <c r="D56" s="224"/>
      <c r="E56" s="224"/>
      <c r="F56" s="225"/>
      <c r="G56" s="236"/>
      <c r="H56" s="230"/>
      <c r="I56" s="228"/>
      <c r="J56" s="229"/>
      <c r="K56" s="230"/>
      <c r="L56" s="228"/>
      <c r="M56" s="231"/>
    </row>
    <row r="57" spans="1:13" ht="24" customHeight="1" x14ac:dyDescent="0.2">
      <c r="A57" s="170">
        <v>35</v>
      </c>
      <c r="B57" s="243"/>
      <c r="C57" s="243"/>
      <c r="D57" s="224"/>
      <c r="E57" s="243"/>
      <c r="F57" s="244"/>
      <c r="G57" s="245"/>
      <c r="H57" s="230"/>
      <c r="I57" s="228"/>
      <c r="J57" s="229"/>
      <c r="K57" s="230"/>
      <c r="L57" s="228"/>
      <c r="M57" s="231"/>
    </row>
    <row r="58" spans="1:13" ht="24" customHeight="1" x14ac:dyDescent="0.2">
      <c r="A58" s="170">
        <v>36</v>
      </c>
      <c r="B58" s="243"/>
      <c r="C58" s="243"/>
      <c r="D58" s="224"/>
      <c r="E58" s="243"/>
      <c r="F58" s="244"/>
      <c r="G58" s="245"/>
      <c r="H58" s="230"/>
      <c r="I58" s="228"/>
      <c r="J58" s="229"/>
      <c r="K58" s="230"/>
      <c r="L58" s="228"/>
      <c r="M58" s="231"/>
    </row>
    <row r="59" spans="1:13" ht="24" customHeight="1" x14ac:dyDescent="0.2">
      <c r="A59" s="170">
        <v>37</v>
      </c>
      <c r="B59" s="243"/>
      <c r="C59" s="243"/>
      <c r="D59" s="224"/>
      <c r="E59" s="243"/>
      <c r="F59" s="244"/>
      <c r="G59" s="245"/>
      <c r="H59" s="230"/>
      <c r="I59" s="228"/>
      <c r="J59" s="229"/>
      <c r="K59" s="230"/>
      <c r="L59" s="228"/>
      <c r="M59" s="231"/>
    </row>
    <row r="60" spans="1:13" ht="24" customHeight="1" x14ac:dyDescent="0.2">
      <c r="A60" s="170">
        <v>38</v>
      </c>
      <c r="B60" s="224"/>
      <c r="C60" s="224"/>
      <c r="D60" s="224"/>
      <c r="E60" s="224"/>
      <c r="F60" s="225"/>
      <c r="G60" s="236"/>
      <c r="H60" s="230"/>
      <c r="I60" s="228"/>
      <c r="J60" s="229"/>
      <c r="K60" s="230"/>
      <c r="L60" s="228"/>
      <c r="M60" s="231"/>
    </row>
    <row r="61" spans="1:13" ht="24" customHeight="1" x14ac:dyDescent="0.2">
      <c r="A61" s="170">
        <v>39</v>
      </c>
      <c r="B61" s="224"/>
      <c r="C61" s="224"/>
      <c r="D61" s="224"/>
      <c r="E61" s="224"/>
      <c r="F61" s="225"/>
      <c r="G61" s="236"/>
      <c r="H61" s="230"/>
      <c r="I61" s="228"/>
      <c r="J61" s="229"/>
      <c r="K61" s="230"/>
      <c r="L61" s="228"/>
      <c r="M61" s="231"/>
    </row>
    <row r="62" spans="1:13" ht="24" customHeight="1" x14ac:dyDescent="0.2">
      <c r="A62" s="170">
        <v>40</v>
      </c>
      <c r="B62" s="224"/>
      <c r="C62" s="224"/>
      <c r="D62" s="224"/>
      <c r="E62" s="224"/>
      <c r="F62" s="225"/>
      <c r="G62" s="236"/>
      <c r="H62" s="230"/>
      <c r="I62" s="228"/>
      <c r="J62" s="229"/>
      <c r="K62" s="230"/>
      <c r="L62" s="228"/>
      <c r="M62" s="231"/>
    </row>
    <row r="63" spans="1:13" ht="24" customHeight="1" x14ac:dyDescent="0.2">
      <c r="A63" s="170">
        <v>41</v>
      </c>
      <c r="B63" s="243"/>
      <c r="C63" s="243"/>
      <c r="D63" s="224"/>
      <c r="E63" s="243"/>
      <c r="F63" s="244"/>
      <c r="G63" s="245"/>
      <c r="H63" s="230"/>
      <c r="I63" s="228"/>
      <c r="J63" s="229"/>
      <c r="K63" s="230"/>
      <c r="L63" s="228"/>
      <c r="M63" s="231"/>
    </row>
    <row r="64" spans="1:13" ht="24" customHeight="1" x14ac:dyDescent="0.2">
      <c r="A64" s="170">
        <v>42</v>
      </c>
      <c r="B64" s="224"/>
      <c r="C64" s="224"/>
      <c r="D64" s="224"/>
      <c r="E64" s="224"/>
      <c r="F64" s="225"/>
      <c r="G64" s="236"/>
      <c r="H64" s="230"/>
      <c r="I64" s="228"/>
      <c r="J64" s="229"/>
      <c r="K64" s="230"/>
      <c r="L64" s="228"/>
      <c r="M64" s="231"/>
    </row>
    <row r="65" spans="1:13" ht="24" customHeight="1" x14ac:dyDescent="0.2">
      <c r="A65" s="170">
        <v>43</v>
      </c>
      <c r="B65" s="224"/>
      <c r="C65" s="224"/>
      <c r="D65" s="224"/>
      <c r="E65" s="224"/>
      <c r="F65" s="225"/>
      <c r="G65" s="236"/>
      <c r="H65" s="230"/>
      <c r="I65" s="228"/>
      <c r="J65" s="229"/>
      <c r="K65" s="230"/>
      <c r="L65" s="228"/>
      <c r="M65" s="231"/>
    </row>
    <row r="66" spans="1:13" ht="24" customHeight="1" x14ac:dyDescent="0.2">
      <c r="A66" s="170">
        <v>44</v>
      </c>
      <c r="B66" s="224"/>
      <c r="C66" s="224"/>
      <c r="D66" s="224"/>
      <c r="E66" s="224"/>
      <c r="F66" s="225"/>
      <c r="G66" s="236"/>
      <c r="H66" s="230"/>
      <c r="I66" s="228"/>
      <c r="J66" s="229"/>
      <c r="K66" s="230"/>
      <c r="L66" s="228"/>
      <c r="M66" s="231"/>
    </row>
    <row r="67" spans="1:13" ht="24" customHeight="1" x14ac:dyDescent="0.2">
      <c r="A67" s="170">
        <v>45</v>
      </c>
      <c r="B67" s="243"/>
      <c r="C67" s="243"/>
      <c r="D67" s="224"/>
      <c r="E67" s="243"/>
      <c r="F67" s="244"/>
      <c r="G67" s="245"/>
      <c r="H67" s="230"/>
      <c r="I67" s="228"/>
      <c r="J67" s="229"/>
      <c r="K67" s="230"/>
      <c r="L67" s="228"/>
      <c r="M67" s="231"/>
    </row>
    <row r="68" spans="1:13" ht="24" customHeight="1" x14ac:dyDescent="0.2">
      <c r="A68" s="170">
        <v>46</v>
      </c>
      <c r="B68" s="243"/>
      <c r="C68" s="243"/>
      <c r="D68" s="224"/>
      <c r="E68" s="243"/>
      <c r="F68" s="244"/>
      <c r="G68" s="245"/>
      <c r="H68" s="230"/>
      <c r="I68" s="228"/>
      <c r="J68" s="229"/>
      <c r="K68" s="230"/>
      <c r="L68" s="228"/>
      <c r="M68" s="231"/>
    </row>
    <row r="69" spans="1:13" ht="24" customHeight="1" x14ac:dyDescent="0.2">
      <c r="A69" s="170">
        <v>47</v>
      </c>
      <c r="B69" s="243"/>
      <c r="C69" s="243"/>
      <c r="D69" s="224"/>
      <c r="E69" s="243"/>
      <c r="F69" s="244"/>
      <c r="G69" s="245"/>
      <c r="H69" s="230"/>
      <c r="I69" s="228"/>
      <c r="J69" s="229"/>
      <c r="K69" s="230"/>
      <c r="L69" s="228"/>
      <c r="M69" s="231"/>
    </row>
    <row r="70" spans="1:13" ht="24" customHeight="1" x14ac:dyDescent="0.2">
      <c r="A70" s="170">
        <v>48</v>
      </c>
      <c r="B70" s="224"/>
      <c r="C70" s="224"/>
      <c r="D70" s="224"/>
      <c r="E70" s="224"/>
      <c r="F70" s="225"/>
      <c r="G70" s="236"/>
      <c r="H70" s="230"/>
      <c r="I70" s="228"/>
      <c r="J70" s="229"/>
      <c r="K70" s="230"/>
      <c r="L70" s="228"/>
      <c r="M70" s="231"/>
    </row>
    <row r="71" spans="1:13" ht="24" customHeight="1" x14ac:dyDescent="0.2">
      <c r="A71" s="170">
        <v>49</v>
      </c>
      <c r="B71" s="224"/>
      <c r="C71" s="224"/>
      <c r="D71" s="224"/>
      <c r="E71" s="224"/>
      <c r="F71" s="225"/>
      <c r="G71" s="236"/>
      <c r="H71" s="230"/>
      <c r="I71" s="228"/>
      <c r="J71" s="229"/>
      <c r="K71" s="230"/>
      <c r="L71" s="228"/>
      <c r="M71" s="231"/>
    </row>
    <row r="72" spans="1:13" ht="24" customHeight="1" x14ac:dyDescent="0.2">
      <c r="A72" s="170">
        <v>50</v>
      </c>
      <c r="B72" s="224"/>
      <c r="C72" s="224"/>
      <c r="D72" s="224"/>
      <c r="E72" s="224"/>
      <c r="F72" s="225"/>
      <c r="G72" s="236"/>
      <c r="H72" s="230"/>
      <c r="I72" s="228"/>
      <c r="J72" s="229"/>
      <c r="K72" s="230"/>
      <c r="L72" s="228"/>
      <c r="M72" s="231"/>
    </row>
  </sheetData>
  <mergeCells count="49">
    <mergeCell ref="S21:S22"/>
    <mergeCell ref="C10:M10"/>
    <mergeCell ref="M21:M22"/>
    <mergeCell ref="N21:N22"/>
    <mergeCell ref="P21:P22"/>
    <mergeCell ref="Q21:Q22"/>
    <mergeCell ref="R21:R22"/>
    <mergeCell ref="J21:L21"/>
    <mergeCell ref="E15:I15"/>
    <mergeCell ref="J15:M15"/>
    <mergeCell ref="J13:M13"/>
    <mergeCell ref="J14:M14"/>
    <mergeCell ref="D18:D19"/>
    <mergeCell ref="G18:H19"/>
    <mergeCell ref="F21:F22"/>
    <mergeCell ref="A18:B18"/>
    <mergeCell ref="E18:F18"/>
    <mergeCell ref="A19:B19"/>
    <mergeCell ref="E19:F19"/>
    <mergeCell ref="G21:I21"/>
    <mergeCell ref="A21:A22"/>
    <mergeCell ref="B21:B22"/>
    <mergeCell ref="C21:C22"/>
    <mergeCell ref="D21:D22"/>
    <mergeCell ref="E21:E22"/>
    <mergeCell ref="A17:B17"/>
    <mergeCell ref="E17:F17"/>
    <mergeCell ref="G17:H17"/>
    <mergeCell ref="A13:B13"/>
    <mergeCell ref="C13:G13"/>
    <mergeCell ref="A14:B14"/>
    <mergeCell ref="C14:G14"/>
    <mergeCell ref="A15:B15"/>
    <mergeCell ref="C15:D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7">
    <dataValidation type="list" allowBlank="1" showInputMessage="1" showErrorMessage="1" sqref="F23:F72" xr:uid="{00000000-0002-0000-0000-000000000000}">
      <formula1>$Q$24:$Q$25</formula1>
    </dataValidation>
    <dataValidation type="list" allowBlank="1" showInputMessage="1" showErrorMessage="1" sqref="M23:M72" xr:uid="{00000000-0002-0000-0000-000001000000}">
      <formula1>$P$24</formula1>
    </dataValidation>
    <dataValidation type="list" allowBlank="1" showInputMessage="1" showErrorMessage="1" sqref="G23:G72 J23:J72" xr:uid="{00000000-0002-0000-0000-000002000000}">
      <formula1>$R$24:$R$28</formula1>
    </dataValidation>
    <dataValidation imeMode="halfKatakana" allowBlank="1" showInputMessage="1" showErrorMessage="1" promptTitle="文字種" prompt="半角カナで入力(例:ﾄｸｼﾏ　ﾀﾛｳ)" sqref="D23:D72" xr:uid="{00000000-0002-0000-0000-000003000000}"/>
    <dataValidation type="whole" imeMode="halfAlpha" allowBlank="1" showInputMessage="1" showErrorMessage="1" sqref="I23:I72 L23:L72" xr:uid="{00000000-0002-0000-0000-000004000000}">
      <formula1>0</formula1>
      <formula2>999999</formula2>
    </dataValidation>
    <dataValidation type="list" allowBlank="1" showInputMessage="1" showErrorMessage="1" sqref="C2:H2" xr:uid="{00000000-0002-0000-0000-000005000000}">
      <formula1>"南部陸上競技場記録会_第1回,南部陸上競技場記録会_第2回"</formula1>
    </dataValidation>
    <dataValidation type="list" allowBlank="1" showInputMessage="1" showErrorMessage="1" sqref="H23:H72 K23:K72" xr:uid="{00000000-0002-0000-0000-000006000000}">
      <formula1>"100m,1000m,1500m,3000m,5000m,棒高跳,走幅跳,"</formula1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W72"/>
  <sheetViews>
    <sheetView workbookViewId="0">
      <selection activeCell="I19" sqref="I19"/>
    </sheetView>
  </sheetViews>
  <sheetFormatPr defaultColWidth="9" defaultRowHeight="13" x14ac:dyDescent="0.2"/>
  <cols>
    <col min="1" max="1" width="4.36328125" style="1" customWidth="1"/>
    <col min="2" max="2" width="5.90625" style="1" customWidth="1"/>
    <col min="3" max="3" width="13.08984375" style="1" customWidth="1"/>
    <col min="4" max="4" width="11.26953125" style="1" customWidth="1"/>
    <col min="5" max="6" width="3.90625" style="1" customWidth="1"/>
    <col min="7" max="7" width="6.08984375" style="1" customWidth="1"/>
    <col min="8" max="9" width="9" style="1"/>
    <col min="10" max="10" width="6.453125" style="1" customWidth="1"/>
    <col min="11" max="12" width="9" style="1"/>
    <col min="13" max="13" width="5.08984375" style="2" customWidth="1"/>
    <col min="14" max="14" width="0.90625" style="1" customWidth="1"/>
    <col min="15" max="15" width="6.90625" style="1" customWidth="1"/>
    <col min="16" max="16" width="5.26953125" style="1" customWidth="1"/>
    <col min="17" max="17" width="4.453125" style="1" customWidth="1"/>
    <col min="18" max="18" width="7.453125" style="1" customWidth="1"/>
    <col min="19" max="21" width="4.08984375" style="1" customWidth="1"/>
    <col min="22" max="22" width="7.453125" style="1" customWidth="1"/>
    <col min="23" max="16384" width="9" style="1"/>
  </cols>
  <sheetData>
    <row r="1" spans="1:13" ht="17.25" customHeight="1" x14ac:dyDescent="0.2">
      <c r="A1" s="59" t="s">
        <v>0</v>
      </c>
      <c r="B1" s="59"/>
      <c r="L1" s="60" t="s">
        <v>55</v>
      </c>
      <c r="M1" s="60"/>
    </row>
    <row r="2" spans="1:13" ht="25.15" customHeight="1" x14ac:dyDescent="0.2">
      <c r="A2" s="4"/>
      <c r="B2" s="5"/>
      <c r="C2" s="110" t="s">
        <v>59</v>
      </c>
      <c r="D2" s="111"/>
      <c r="E2" s="111"/>
      <c r="F2" s="111"/>
      <c r="G2" s="111"/>
      <c r="H2" s="111"/>
      <c r="I2" s="61" t="s">
        <v>5</v>
      </c>
      <c r="J2" s="61"/>
      <c r="K2" s="61"/>
      <c r="L2" s="5"/>
      <c r="M2" s="4"/>
    </row>
    <row r="3" spans="1:13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4"/>
    </row>
    <row r="4" spans="1:13" x14ac:dyDescent="0.2">
      <c r="A4" s="62" t="s">
        <v>54</v>
      </c>
      <c r="B4" s="62"/>
      <c r="C4" s="62"/>
      <c r="D4" s="5"/>
      <c r="E4" s="5"/>
      <c r="F4" s="5"/>
      <c r="G4" s="5"/>
      <c r="H4" s="5"/>
      <c r="I4" s="5"/>
      <c r="J4" s="5"/>
      <c r="K4" s="5"/>
      <c r="L4" s="5"/>
      <c r="M4" s="4"/>
    </row>
    <row r="5" spans="1:13" x14ac:dyDescent="0.2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4"/>
    </row>
    <row r="6" spans="1:13" x14ac:dyDescent="0.2">
      <c r="A6" s="4"/>
      <c r="B6" s="5"/>
      <c r="C6" s="65" t="s">
        <v>3</v>
      </c>
      <c r="D6" s="65"/>
      <c r="E6" s="65"/>
      <c r="F6" s="65"/>
      <c r="G6" s="65"/>
      <c r="H6" s="65"/>
      <c r="I6" s="65"/>
      <c r="J6" s="65"/>
      <c r="K6" s="65"/>
      <c r="L6" s="5"/>
      <c r="M6" s="4"/>
    </row>
    <row r="7" spans="1:13" x14ac:dyDescent="0.2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4"/>
    </row>
    <row r="8" spans="1:13" ht="28.15" customHeight="1" x14ac:dyDescent="0.2">
      <c r="A8" s="63" t="s">
        <v>11</v>
      </c>
      <c r="B8" s="64"/>
      <c r="C8" s="14" t="s">
        <v>13</v>
      </c>
      <c r="D8" s="118" t="s">
        <v>38</v>
      </c>
      <c r="E8" s="119"/>
      <c r="F8" s="119"/>
      <c r="G8" s="119"/>
      <c r="H8" s="119"/>
      <c r="I8" s="119"/>
      <c r="J8" s="119"/>
      <c r="K8" s="119"/>
      <c r="L8" s="119"/>
      <c r="M8" s="120"/>
    </row>
    <row r="9" spans="1:13" ht="21.75" customHeight="1" x14ac:dyDescent="0.2">
      <c r="A9" s="63" t="s">
        <v>11</v>
      </c>
      <c r="B9" s="64"/>
      <c r="C9" s="14" t="s">
        <v>6</v>
      </c>
      <c r="D9" s="121" t="s">
        <v>49</v>
      </c>
      <c r="E9" s="122"/>
      <c r="F9" s="122"/>
      <c r="G9" s="123"/>
      <c r="H9" s="6" t="s">
        <v>14</v>
      </c>
      <c r="I9" s="124" t="s">
        <v>22</v>
      </c>
      <c r="J9" s="125"/>
      <c r="K9" s="125"/>
      <c r="L9" s="125"/>
      <c r="M9" s="126"/>
    </row>
    <row r="10" spans="1:13" ht="21.75" customHeight="1" x14ac:dyDescent="0.2">
      <c r="A10" s="63" t="s">
        <v>51</v>
      </c>
      <c r="B10" s="64"/>
      <c r="C10" s="128" t="s">
        <v>53</v>
      </c>
      <c r="D10" s="129"/>
      <c r="E10" s="129"/>
      <c r="F10" s="129"/>
      <c r="G10" s="129"/>
      <c r="H10" s="129"/>
      <c r="I10" s="129"/>
      <c r="J10" s="129"/>
      <c r="K10" s="129"/>
      <c r="L10" s="129"/>
      <c r="M10" s="130"/>
    </row>
    <row r="11" spans="1:13" ht="16.149999999999999" customHeight="1" x14ac:dyDescent="0.2">
      <c r="A11" s="71" t="s">
        <v>17</v>
      </c>
      <c r="B11" s="72"/>
      <c r="C11" s="15" t="s">
        <v>39</v>
      </c>
      <c r="D11" s="112" t="s">
        <v>40</v>
      </c>
      <c r="E11" s="113"/>
      <c r="F11" s="113"/>
      <c r="G11" s="113"/>
      <c r="H11" s="113"/>
      <c r="I11" s="113"/>
      <c r="J11" s="113"/>
      <c r="K11" s="113"/>
      <c r="L11" s="113"/>
      <c r="M11" s="114"/>
    </row>
    <row r="12" spans="1:13" ht="24" customHeight="1" x14ac:dyDescent="0.2">
      <c r="A12" s="73"/>
      <c r="B12" s="74"/>
      <c r="C12" s="115" t="s">
        <v>45</v>
      </c>
      <c r="D12" s="116"/>
      <c r="E12" s="116"/>
      <c r="F12" s="116"/>
      <c r="G12" s="116"/>
      <c r="H12" s="116"/>
      <c r="I12" s="116"/>
      <c r="J12" s="116"/>
      <c r="K12" s="116"/>
      <c r="L12" s="116"/>
      <c r="M12" s="117"/>
    </row>
    <row r="13" spans="1:13" ht="21.75" customHeight="1" x14ac:dyDescent="0.2">
      <c r="A13" s="63" t="s">
        <v>8</v>
      </c>
      <c r="B13" s="80"/>
      <c r="C13" s="66"/>
      <c r="D13" s="67"/>
      <c r="E13" s="67"/>
      <c r="F13" s="67"/>
      <c r="G13" s="68"/>
      <c r="H13" s="8" t="s">
        <v>19</v>
      </c>
      <c r="I13" s="48" t="s">
        <v>20</v>
      </c>
      <c r="J13" s="100"/>
      <c r="K13" s="100"/>
      <c r="L13" s="100"/>
      <c r="M13" s="101"/>
    </row>
    <row r="14" spans="1:13" ht="21.75" customHeight="1" x14ac:dyDescent="0.2">
      <c r="A14" s="63" t="s">
        <v>23</v>
      </c>
      <c r="B14" s="80"/>
      <c r="C14" s="66"/>
      <c r="D14" s="67"/>
      <c r="E14" s="67"/>
      <c r="F14" s="67"/>
      <c r="G14" s="68"/>
      <c r="H14" s="10" t="s">
        <v>26</v>
      </c>
      <c r="I14" s="23" t="s">
        <v>27</v>
      </c>
      <c r="J14" s="69"/>
      <c r="K14" s="69"/>
      <c r="L14" s="69"/>
      <c r="M14" s="70"/>
    </row>
    <row r="15" spans="1:13" ht="21.75" customHeight="1" x14ac:dyDescent="0.2">
      <c r="A15" s="63" t="s">
        <v>31</v>
      </c>
      <c r="B15" s="80"/>
      <c r="C15" s="66"/>
      <c r="D15" s="81"/>
      <c r="E15" s="66"/>
      <c r="F15" s="67"/>
      <c r="G15" s="67"/>
      <c r="H15" s="67"/>
      <c r="I15" s="81"/>
      <c r="J15" s="66"/>
      <c r="K15" s="67"/>
      <c r="L15" s="67"/>
      <c r="M15" s="68"/>
    </row>
    <row r="16" spans="1:13" ht="4.9000000000000004" customHeight="1" x14ac:dyDescent="0.2">
      <c r="A16" s="7"/>
      <c r="B16" s="7"/>
      <c r="C16" s="16"/>
      <c r="D16" s="16"/>
      <c r="E16" s="16"/>
      <c r="F16" s="16"/>
      <c r="G16" s="16"/>
      <c r="H16" s="27"/>
      <c r="I16" s="30"/>
      <c r="J16" s="30"/>
      <c r="K16" s="36"/>
      <c r="L16" s="37"/>
      <c r="M16" s="4"/>
    </row>
    <row r="17" spans="1:23" ht="16.899999999999999" customHeight="1" x14ac:dyDescent="0.2">
      <c r="A17" s="75"/>
      <c r="B17" s="76"/>
      <c r="C17" s="11" t="s">
        <v>28</v>
      </c>
      <c r="D17" s="20" t="s">
        <v>30</v>
      </c>
      <c r="E17" s="77" t="s">
        <v>15</v>
      </c>
      <c r="F17" s="77"/>
      <c r="G17" s="78" t="s">
        <v>48</v>
      </c>
      <c r="H17" s="79"/>
      <c r="I17" s="9"/>
      <c r="J17" s="9"/>
      <c r="K17" s="9"/>
      <c r="L17" s="5"/>
      <c r="M17" s="4"/>
    </row>
    <row r="18" spans="1:23" ht="21.75" customHeight="1" x14ac:dyDescent="0.2">
      <c r="A18" s="82" t="s">
        <v>32</v>
      </c>
      <c r="B18" s="83"/>
      <c r="C18" s="17">
        <f>COUNTIF(F23:F72,"男")</f>
        <v>1</v>
      </c>
      <c r="D18" s="102">
        <f>COUNTA(H23:H72,K23:K72)</f>
        <v>3</v>
      </c>
      <c r="E18" s="127"/>
      <c r="F18" s="127"/>
      <c r="G18" s="104">
        <f>SUM(V24:V29)</f>
        <v>1500</v>
      </c>
      <c r="H18" s="105"/>
      <c r="I18" s="31"/>
      <c r="J18" s="31"/>
      <c r="K18" s="31"/>
      <c r="L18" s="5"/>
      <c r="M18" s="4"/>
    </row>
    <row r="19" spans="1:23" ht="21.75" customHeight="1" x14ac:dyDescent="0.2">
      <c r="A19" s="84" t="s">
        <v>33</v>
      </c>
      <c r="B19" s="85"/>
      <c r="C19" s="18">
        <f>COUNTIF(F23:F72,"女")</f>
        <v>1</v>
      </c>
      <c r="D19" s="103"/>
      <c r="E19" s="86"/>
      <c r="F19" s="86"/>
      <c r="G19" s="106"/>
      <c r="H19" s="107"/>
      <c r="I19" s="31"/>
      <c r="J19" s="31"/>
      <c r="K19" s="31"/>
      <c r="L19" s="5"/>
      <c r="M19" s="4"/>
    </row>
    <row r="20" spans="1:23" ht="6.65" customHeight="1" x14ac:dyDescent="0.2">
      <c r="A20" s="9"/>
      <c r="B20" s="3"/>
      <c r="C20" s="19"/>
      <c r="D20" s="5"/>
      <c r="E20" s="5"/>
      <c r="F20" s="5"/>
      <c r="G20" s="5"/>
      <c r="H20" s="5"/>
      <c r="I20" s="32"/>
      <c r="J20" s="32"/>
      <c r="K20" s="5"/>
      <c r="L20" s="5"/>
      <c r="M20" s="4"/>
    </row>
    <row r="21" spans="1:23" x14ac:dyDescent="0.2">
      <c r="A21" s="90" t="s">
        <v>2</v>
      </c>
      <c r="B21" s="92" t="s">
        <v>7</v>
      </c>
      <c r="C21" s="92" t="s">
        <v>35</v>
      </c>
      <c r="D21" s="92" t="s">
        <v>58</v>
      </c>
      <c r="E21" s="94" t="s">
        <v>10</v>
      </c>
      <c r="F21" s="108" t="s">
        <v>36</v>
      </c>
      <c r="G21" s="87">
        <v>1</v>
      </c>
      <c r="H21" s="88"/>
      <c r="I21" s="89"/>
      <c r="J21" s="87">
        <v>2</v>
      </c>
      <c r="K21" s="88"/>
      <c r="L21" s="89"/>
      <c r="M21" s="98" t="s">
        <v>37</v>
      </c>
      <c r="N21" s="96"/>
      <c r="O21" s="2"/>
      <c r="P21" s="96"/>
      <c r="Q21" s="96"/>
      <c r="R21" s="96"/>
      <c r="S21" s="96"/>
      <c r="T21" s="2"/>
      <c r="U21" s="2"/>
    </row>
    <row r="22" spans="1:23" x14ac:dyDescent="0.2">
      <c r="A22" s="91"/>
      <c r="B22" s="93"/>
      <c r="C22" s="93"/>
      <c r="D22" s="93"/>
      <c r="E22" s="95"/>
      <c r="F22" s="109"/>
      <c r="G22" s="24" t="s">
        <v>12</v>
      </c>
      <c r="H22" s="28" t="s">
        <v>29</v>
      </c>
      <c r="I22" s="33" t="s">
        <v>56</v>
      </c>
      <c r="J22" s="24" t="s">
        <v>21</v>
      </c>
      <c r="K22" s="28" t="s">
        <v>29</v>
      </c>
      <c r="L22" s="33" t="s">
        <v>56</v>
      </c>
      <c r="M22" s="99"/>
      <c r="N22" s="96"/>
      <c r="O22" s="2"/>
      <c r="P22" s="96"/>
      <c r="Q22" s="96"/>
      <c r="R22" s="97"/>
      <c r="S22" s="97"/>
      <c r="T22" s="2"/>
      <c r="U22" s="2"/>
    </row>
    <row r="23" spans="1:23" ht="24" customHeight="1" x14ac:dyDescent="0.2">
      <c r="A23" s="10">
        <v>1</v>
      </c>
      <c r="B23" s="12"/>
      <c r="C23" s="49"/>
      <c r="D23" s="49"/>
      <c r="E23" s="49">
        <v>3</v>
      </c>
      <c r="F23" s="50" t="s">
        <v>46</v>
      </c>
      <c r="G23" s="51" t="s">
        <v>43</v>
      </c>
      <c r="H23" s="53">
        <v>100</v>
      </c>
      <c r="I23" s="57">
        <v>1100</v>
      </c>
      <c r="J23" s="56" t="s">
        <v>43</v>
      </c>
      <c r="K23" s="54" t="s">
        <v>60</v>
      </c>
      <c r="L23" s="57">
        <v>3000</v>
      </c>
      <c r="M23" s="58"/>
      <c r="P23" s="38" t="s">
        <v>18</v>
      </c>
      <c r="Q23" s="41" t="s">
        <v>25</v>
      </c>
      <c r="R23" s="43" t="s">
        <v>41</v>
      </c>
      <c r="S23" s="41">
        <v>1</v>
      </c>
      <c r="T23" s="41">
        <v>2</v>
      </c>
      <c r="U23" s="41" t="s">
        <v>47</v>
      </c>
      <c r="V23" s="41" t="s">
        <v>34</v>
      </c>
      <c r="W23" s="40"/>
    </row>
    <row r="24" spans="1:23" ht="24" customHeight="1" x14ac:dyDescent="0.2">
      <c r="A24" s="10">
        <v>2</v>
      </c>
      <c r="B24" s="12"/>
      <c r="C24" s="49"/>
      <c r="D24" s="49"/>
      <c r="E24" s="49">
        <v>1</v>
      </c>
      <c r="F24" s="50" t="s">
        <v>9</v>
      </c>
      <c r="G24" s="52" t="s">
        <v>43</v>
      </c>
      <c r="H24" s="54">
        <v>1500</v>
      </c>
      <c r="I24" s="55"/>
      <c r="J24" s="56"/>
      <c r="K24" s="54"/>
      <c r="L24" s="55"/>
      <c r="M24" s="58"/>
      <c r="P24" s="39" t="s">
        <v>4</v>
      </c>
      <c r="Q24" s="42" t="s">
        <v>9</v>
      </c>
      <c r="R24" s="42" t="s">
        <v>16</v>
      </c>
      <c r="S24" s="44">
        <f>COUNTIF(G23:G72,"一般")</f>
        <v>0</v>
      </c>
      <c r="T24" s="44">
        <f>COUNTIF(J23:J72,"一般")</f>
        <v>0</v>
      </c>
      <c r="U24" s="44">
        <f>SUM(S24:T24)</f>
        <v>0</v>
      </c>
      <c r="V24" s="46">
        <f>1000*U24</f>
        <v>0</v>
      </c>
      <c r="W24" s="40"/>
    </row>
    <row r="25" spans="1:23" ht="24" customHeight="1" x14ac:dyDescent="0.2">
      <c r="A25" s="10">
        <v>3</v>
      </c>
      <c r="B25" s="12"/>
      <c r="C25" s="49"/>
      <c r="D25" s="49"/>
      <c r="E25" s="49"/>
      <c r="F25" s="50"/>
      <c r="G25" s="52"/>
      <c r="H25" s="54"/>
      <c r="I25" s="55"/>
      <c r="J25" s="56"/>
      <c r="K25" s="54"/>
      <c r="L25" s="55"/>
      <c r="M25" s="58"/>
      <c r="P25" s="40"/>
      <c r="Q25" s="42" t="s">
        <v>46</v>
      </c>
      <c r="R25" s="42" t="s">
        <v>1</v>
      </c>
      <c r="S25" s="44">
        <f>COUNTIF(G23:G72,"大学")</f>
        <v>0</v>
      </c>
      <c r="T25" s="44">
        <f>COUNTIF(J23:J72,"大学")</f>
        <v>0</v>
      </c>
      <c r="U25" s="44">
        <f>SUM(S25:T25)</f>
        <v>0</v>
      </c>
      <c r="V25" s="47">
        <f>800*U25</f>
        <v>0</v>
      </c>
      <c r="W25" s="40"/>
    </row>
    <row r="26" spans="1:23" ht="24" customHeight="1" x14ac:dyDescent="0.2">
      <c r="A26" s="10">
        <v>4</v>
      </c>
      <c r="B26" s="12"/>
      <c r="C26" s="12"/>
      <c r="D26" s="12"/>
      <c r="E26" s="12"/>
      <c r="F26" s="21"/>
      <c r="G26" s="25"/>
      <c r="H26" s="29"/>
      <c r="I26" s="34"/>
      <c r="J26" s="35"/>
      <c r="K26" s="29"/>
      <c r="L26" s="34"/>
      <c r="M26" s="58"/>
      <c r="P26" s="40"/>
      <c r="Q26" s="40"/>
      <c r="R26" s="42" t="s">
        <v>42</v>
      </c>
      <c r="S26" s="44">
        <f>COUNTIF(G23:G72,"高校生")</f>
        <v>0</v>
      </c>
      <c r="T26" s="44">
        <f>COUNTIF(J23:J72,"高校生")</f>
        <v>0</v>
      </c>
      <c r="U26" s="44">
        <f>SUM(S26:T26)</f>
        <v>0</v>
      </c>
      <c r="V26" s="47">
        <f>700*U26</f>
        <v>0</v>
      </c>
      <c r="W26" s="40"/>
    </row>
    <row r="27" spans="1:23" ht="24" customHeight="1" x14ac:dyDescent="0.2">
      <c r="A27" s="10">
        <v>5</v>
      </c>
      <c r="B27" s="12"/>
      <c r="C27" s="12"/>
      <c r="D27" s="12"/>
      <c r="E27" s="12"/>
      <c r="F27" s="21"/>
      <c r="G27" s="25"/>
      <c r="H27" s="29"/>
      <c r="I27" s="34"/>
      <c r="J27" s="35"/>
      <c r="K27" s="29"/>
      <c r="L27" s="34"/>
      <c r="M27" s="58"/>
      <c r="P27" s="40"/>
      <c r="Q27" s="40"/>
      <c r="R27" s="42" t="s">
        <v>43</v>
      </c>
      <c r="S27" s="44">
        <f>COUNTIF(G23:G72,"中学生")</f>
        <v>2</v>
      </c>
      <c r="T27" s="44">
        <f>COUNTIF(J23:J72,"中学生")</f>
        <v>1</v>
      </c>
      <c r="U27" s="44">
        <f>SUM(S27:T27)</f>
        <v>3</v>
      </c>
      <c r="V27" s="47">
        <f>500*U27</f>
        <v>1500</v>
      </c>
      <c r="W27" s="40"/>
    </row>
    <row r="28" spans="1:23" ht="24" customHeight="1" x14ac:dyDescent="0.2">
      <c r="A28" s="10">
        <v>6</v>
      </c>
      <c r="B28" s="12"/>
      <c r="C28" s="12"/>
      <c r="D28" s="12"/>
      <c r="E28" s="12"/>
      <c r="F28" s="21"/>
      <c r="G28" s="25"/>
      <c r="H28" s="29"/>
      <c r="I28" s="34"/>
      <c r="J28" s="35"/>
      <c r="K28" s="29"/>
      <c r="L28" s="34"/>
      <c r="M28" s="58"/>
      <c r="P28" s="40"/>
      <c r="Q28" s="40"/>
      <c r="R28" s="42" t="s">
        <v>44</v>
      </c>
      <c r="S28" s="44">
        <f>COUNTIF(G23:G72,"小学生")</f>
        <v>0</v>
      </c>
      <c r="T28" s="44">
        <f>COUNTIF(J23:J72,"小学生")</f>
        <v>0</v>
      </c>
      <c r="U28" s="44">
        <f>SUM(S28:T28)</f>
        <v>0</v>
      </c>
      <c r="V28" s="47">
        <f>500*U28</f>
        <v>0</v>
      </c>
      <c r="W28" s="40"/>
    </row>
    <row r="29" spans="1:23" ht="24" customHeight="1" x14ac:dyDescent="0.2">
      <c r="A29" s="10">
        <v>7</v>
      </c>
      <c r="B29" s="12"/>
      <c r="C29" s="12"/>
      <c r="D29" s="12"/>
      <c r="E29" s="12"/>
      <c r="F29" s="21"/>
      <c r="G29" s="25"/>
      <c r="H29" s="29"/>
      <c r="I29" s="34"/>
      <c r="J29" s="35"/>
      <c r="K29" s="29"/>
      <c r="L29" s="34"/>
      <c r="M29" s="58"/>
      <c r="P29" s="40"/>
      <c r="Q29" s="40"/>
      <c r="R29" s="42" t="s">
        <v>18</v>
      </c>
      <c r="S29" s="42">
        <f>SUM(E18:F19)</f>
        <v>0</v>
      </c>
      <c r="T29" s="45"/>
      <c r="U29" s="42">
        <f>S29</f>
        <v>0</v>
      </c>
      <c r="V29" s="47">
        <f>1000*U29</f>
        <v>0</v>
      </c>
      <c r="W29" s="40"/>
    </row>
    <row r="30" spans="1:23" ht="24" customHeight="1" x14ac:dyDescent="0.2">
      <c r="A30" s="10">
        <v>8</v>
      </c>
      <c r="B30" s="12"/>
      <c r="C30" s="12"/>
      <c r="D30" s="12"/>
      <c r="E30" s="12"/>
      <c r="F30" s="21"/>
      <c r="G30" s="25"/>
      <c r="H30" s="29"/>
      <c r="I30" s="34"/>
      <c r="J30" s="35"/>
      <c r="K30" s="29"/>
      <c r="L30" s="34"/>
      <c r="M30" s="58"/>
    </row>
    <row r="31" spans="1:23" ht="24" customHeight="1" x14ac:dyDescent="0.2">
      <c r="A31" s="10">
        <v>9</v>
      </c>
      <c r="B31" s="12"/>
      <c r="C31" s="12"/>
      <c r="D31" s="12"/>
      <c r="E31" s="12"/>
      <c r="F31" s="21"/>
      <c r="G31" s="25"/>
      <c r="H31" s="29"/>
      <c r="I31" s="34"/>
      <c r="J31" s="35"/>
      <c r="K31" s="29"/>
      <c r="L31" s="34"/>
      <c r="M31" s="58"/>
    </row>
    <row r="32" spans="1:23" ht="24" customHeight="1" x14ac:dyDescent="0.2">
      <c r="A32" s="10">
        <v>10</v>
      </c>
      <c r="B32" s="12"/>
      <c r="C32" s="12"/>
      <c r="D32" s="12"/>
      <c r="E32" s="12"/>
      <c r="F32" s="21"/>
      <c r="G32" s="25"/>
      <c r="H32" s="29"/>
      <c r="I32" s="34"/>
      <c r="J32" s="35"/>
      <c r="K32" s="29"/>
      <c r="L32" s="34"/>
      <c r="M32" s="58"/>
    </row>
    <row r="33" spans="1:13" ht="24" customHeight="1" x14ac:dyDescent="0.2">
      <c r="A33" s="10">
        <v>11</v>
      </c>
      <c r="B33" s="12"/>
      <c r="C33" s="12"/>
      <c r="D33" s="12"/>
      <c r="E33" s="12"/>
      <c r="F33" s="21"/>
      <c r="G33" s="25"/>
      <c r="H33" s="29"/>
      <c r="I33" s="34"/>
      <c r="J33" s="35"/>
      <c r="K33" s="29"/>
      <c r="L33" s="34"/>
      <c r="M33" s="58"/>
    </row>
    <row r="34" spans="1:13" ht="24" customHeight="1" x14ac:dyDescent="0.2">
      <c r="A34" s="10">
        <v>12</v>
      </c>
      <c r="B34" s="12"/>
      <c r="C34" s="12"/>
      <c r="D34" s="12"/>
      <c r="E34" s="12"/>
      <c r="F34" s="21"/>
      <c r="G34" s="25"/>
      <c r="H34" s="29"/>
      <c r="I34" s="34"/>
      <c r="J34" s="35"/>
      <c r="K34" s="29"/>
      <c r="L34" s="34"/>
      <c r="M34" s="58"/>
    </row>
    <row r="35" spans="1:13" ht="24" customHeight="1" x14ac:dyDescent="0.2">
      <c r="A35" s="10">
        <v>13</v>
      </c>
      <c r="B35" s="12"/>
      <c r="C35" s="12"/>
      <c r="D35" s="12"/>
      <c r="E35" s="12"/>
      <c r="F35" s="21"/>
      <c r="G35" s="25"/>
      <c r="H35" s="29"/>
      <c r="I35" s="34"/>
      <c r="J35" s="35"/>
      <c r="K35" s="29"/>
      <c r="L35" s="34"/>
      <c r="M35" s="58"/>
    </row>
    <row r="36" spans="1:13" ht="24" customHeight="1" x14ac:dyDescent="0.2">
      <c r="A36" s="10">
        <v>14</v>
      </c>
      <c r="B36" s="12"/>
      <c r="C36" s="12"/>
      <c r="D36" s="12"/>
      <c r="E36" s="12"/>
      <c r="F36" s="21"/>
      <c r="G36" s="25"/>
      <c r="H36" s="29"/>
      <c r="I36" s="34"/>
      <c r="J36" s="35"/>
      <c r="K36" s="29"/>
      <c r="L36" s="34"/>
      <c r="M36" s="58"/>
    </row>
    <row r="37" spans="1:13" ht="24" customHeight="1" x14ac:dyDescent="0.2">
      <c r="A37" s="10">
        <v>15</v>
      </c>
      <c r="B37" s="13"/>
      <c r="C37" s="13"/>
      <c r="D37" s="13"/>
      <c r="E37" s="13"/>
      <c r="F37" s="22"/>
      <c r="G37" s="26"/>
      <c r="H37" s="29"/>
      <c r="I37" s="34"/>
      <c r="J37" s="35"/>
      <c r="K37" s="29"/>
      <c r="L37" s="34"/>
      <c r="M37" s="58"/>
    </row>
    <row r="38" spans="1:13" ht="24" customHeight="1" x14ac:dyDescent="0.2">
      <c r="A38" s="10">
        <v>16</v>
      </c>
      <c r="B38" s="13"/>
      <c r="C38" s="13"/>
      <c r="D38" s="13"/>
      <c r="E38" s="13"/>
      <c r="F38" s="22"/>
      <c r="G38" s="26"/>
      <c r="H38" s="29"/>
      <c r="I38" s="34"/>
      <c r="J38" s="35"/>
      <c r="K38" s="29"/>
      <c r="L38" s="34"/>
      <c r="M38" s="58"/>
    </row>
    <row r="39" spans="1:13" ht="24" customHeight="1" x14ac:dyDescent="0.2">
      <c r="A39" s="10">
        <v>17</v>
      </c>
      <c r="B39" s="13"/>
      <c r="C39" s="13"/>
      <c r="D39" s="13"/>
      <c r="E39" s="13"/>
      <c r="F39" s="22"/>
      <c r="G39" s="26"/>
      <c r="H39" s="29"/>
      <c r="I39" s="34"/>
      <c r="J39" s="35"/>
      <c r="K39" s="29"/>
      <c r="L39" s="34"/>
      <c r="M39" s="58"/>
    </row>
    <row r="40" spans="1:13" ht="24" customHeight="1" x14ac:dyDescent="0.2">
      <c r="A40" s="10">
        <v>18</v>
      </c>
      <c r="B40" s="13"/>
      <c r="C40" s="13"/>
      <c r="D40" s="13"/>
      <c r="E40" s="13"/>
      <c r="F40" s="22"/>
      <c r="G40" s="26"/>
      <c r="H40" s="29"/>
      <c r="I40" s="34"/>
      <c r="J40" s="35"/>
      <c r="K40" s="29"/>
      <c r="L40" s="34"/>
      <c r="M40" s="58"/>
    </row>
    <row r="41" spans="1:13" ht="24" customHeight="1" x14ac:dyDescent="0.2">
      <c r="A41" s="10">
        <v>19</v>
      </c>
      <c r="B41" s="13"/>
      <c r="C41" s="13"/>
      <c r="D41" s="13"/>
      <c r="E41" s="13"/>
      <c r="F41" s="22"/>
      <c r="G41" s="26"/>
      <c r="H41" s="29"/>
      <c r="I41" s="34"/>
      <c r="J41" s="35"/>
      <c r="K41" s="29"/>
      <c r="L41" s="34"/>
      <c r="M41" s="58"/>
    </row>
    <row r="42" spans="1:13" ht="24" customHeight="1" x14ac:dyDescent="0.2">
      <c r="A42" s="10">
        <v>20</v>
      </c>
      <c r="B42" s="13"/>
      <c r="C42" s="13"/>
      <c r="D42" s="13"/>
      <c r="E42" s="13"/>
      <c r="F42" s="22"/>
      <c r="G42" s="26"/>
      <c r="H42" s="29"/>
      <c r="I42" s="34"/>
      <c r="J42" s="35"/>
      <c r="K42" s="29"/>
      <c r="L42" s="34"/>
      <c r="M42" s="58"/>
    </row>
    <row r="43" spans="1:13" ht="24" customHeight="1" x14ac:dyDescent="0.2">
      <c r="A43" s="10">
        <v>21</v>
      </c>
      <c r="B43" s="13"/>
      <c r="C43" s="13"/>
      <c r="D43" s="13"/>
      <c r="E43" s="13"/>
      <c r="F43" s="22"/>
      <c r="G43" s="26"/>
      <c r="H43" s="29"/>
      <c r="I43" s="34"/>
      <c r="J43" s="35"/>
      <c r="K43" s="29"/>
      <c r="L43" s="34"/>
      <c r="M43" s="58"/>
    </row>
    <row r="44" spans="1:13" ht="24" customHeight="1" x14ac:dyDescent="0.2">
      <c r="A44" s="10">
        <v>22</v>
      </c>
      <c r="B44" s="12"/>
      <c r="C44" s="12"/>
      <c r="D44" s="12"/>
      <c r="E44" s="12"/>
      <c r="F44" s="21"/>
      <c r="G44" s="25"/>
      <c r="H44" s="29"/>
      <c r="I44" s="34"/>
      <c r="J44" s="35"/>
      <c r="K44" s="29"/>
      <c r="L44" s="34"/>
      <c r="M44" s="58"/>
    </row>
    <row r="45" spans="1:13" ht="24" customHeight="1" x14ac:dyDescent="0.2">
      <c r="A45" s="10">
        <v>23</v>
      </c>
      <c r="B45" s="12"/>
      <c r="C45" s="12"/>
      <c r="D45" s="12"/>
      <c r="E45" s="12"/>
      <c r="F45" s="21"/>
      <c r="G45" s="25"/>
      <c r="H45" s="29"/>
      <c r="I45" s="34"/>
      <c r="J45" s="35"/>
      <c r="K45" s="29"/>
      <c r="L45" s="34"/>
      <c r="M45" s="58"/>
    </row>
    <row r="46" spans="1:13" ht="24" customHeight="1" x14ac:dyDescent="0.2">
      <c r="A46" s="10">
        <v>24</v>
      </c>
      <c r="B46" s="12"/>
      <c r="C46" s="12"/>
      <c r="D46" s="12"/>
      <c r="E46" s="12"/>
      <c r="F46" s="21"/>
      <c r="G46" s="25"/>
      <c r="H46" s="29"/>
      <c r="I46" s="34"/>
      <c r="J46" s="35"/>
      <c r="K46" s="29"/>
      <c r="L46" s="34"/>
      <c r="M46" s="58"/>
    </row>
    <row r="47" spans="1:13" ht="24" customHeight="1" x14ac:dyDescent="0.2">
      <c r="A47" s="10">
        <v>25</v>
      </c>
      <c r="B47" s="13"/>
      <c r="C47" s="13"/>
      <c r="D47" s="13"/>
      <c r="E47" s="13"/>
      <c r="F47" s="22"/>
      <c r="G47" s="26"/>
      <c r="H47" s="29"/>
      <c r="I47" s="34"/>
      <c r="J47" s="35"/>
      <c r="K47" s="29"/>
      <c r="L47" s="34"/>
      <c r="M47" s="58"/>
    </row>
    <row r="48" spans="1:13" ht="24" customHeight="1" x14ac:dyDescent="0.2">
      <c r="A48" s="10">
        <v>26</v>
      </c>
      <c r="B48" s="13"/>
      <c r="C48" s="13"/>
      <c r="D48" s="13"/>
      <c r="E48" s="13"/>
      <c r="F48" s="22"/>
      <c r="G48" s="26"/>
      <c r="H48" s="29"/>
      <c r="I48" s="34"/>
      <c r="J48" s="35"/>
      <c r="K48" s="29"/>
      <c r="L48" s="34"/>
      <c r="M48" s="58"/>
    </row>
    <row r="49" spans="1:13" ht="24" customHeight="1" x14ac:dyDescent="0.2">
      <c r="A49" s="10">
        <v>27</v>
      </c>
      <c r="B49" s="13"/>
      <c r="C49" s="13"/>
      <c r="D49" s="13"/>
      <c r="E49" s="13"/>
      <c r="F49" s="22"/>
      <c r="G49" s="26"/>
      <c r="H49" s="29"/>
      <c r="I49" s="34"/>
      <c r="J49" s="35"/>
      <c r="K49" s="29"/>
      <c r="L49" s="34"/>
      <c r="M49" s="58"/>
    </row>
    <row r="50" spans="1:13" ht="24" customHeight="1" x14ac:dyDescent="0.2">
      <c r="A50" s="10">
        <v>28</v>
      </c>
      <c r="B50" s="12"/>
      <c r="C50" s="12"/>
      <c r="D50" s="12"/>
      <c r="E50" s="12"/>
      <c r="F50" s="21"/>
      <c r="G50" s="25"/>
      <c r="H50" s="29"/>
      <c r="I50" s="34"/>
      <c r="J50" s="35"/>
      <c r="K50" s="29"/>
      <c r="L50" s="34"/>
      <c r="M50" s="58"/>
    </row>
    <row r="51" spans="1:13" ht="24" customHeight="1" x14ac:dyDescent="0.2">
      <c r="A51" s="10">
        <v>29</v>
      </c>
      <c r="B51" s="12"/>
      <c r="C51" s="12"/>
      <c r="D51" s="12"/>
      <c r="E51" s="12"/>
      <c r="F51" s="21"/>
      <c r="G51" s="25"/>
      <c r="H51" s="29"/>
      <c r="I51" s="34"/>
      <c r="J51" s="35"/>
      <c r="K51" s="29"/>
      <c r="L51" s="34"/>
      <c r="M51" s="58"/>
    </row>
    <row r="52" spans="1:13" ht="24" customHeight="1" x14ac:dyDescent="0.2">
      <c r="A52" s="10">
        <v>30</v>
      </c>
      <c r="B52" s="12"/>
      <c r="C52" s="12"/>
      <c r="D52" s="12"/>
      <c r="E52" s="12"/>
      <c r="F52" s="21"/>
      <c r="G52" s="25"/>
      <c r="H52" s="29"/>
      <c r="I52" s="34"/>
      <c r="J52" s="35"/>
      <c r="K52" s="29"/>
      <c r="L52" s="34"/>
      <c r="M52" s="58"/>
    </row>
    <row r="53" spans="1:13" ht="24" customHeight="1" x14ac:dyDescent="0.2">
      <c r="A53" s="10">
        <v>31</v>
      </c>
      <c r="B53" s="13"/>
      <c r="C53" s="13"/>
      <c r="D53" s="13"/>
      <c r="E53" s="13"/>
      <c r="F53" s="22"/>
      <c r="G53" s="26"/>
      <c r="H53" s="29"/>
      <c r="I53" s="34"/>
      <c r="J53" s="35"/>
      <c r="K53" s="29"/>
      <c r="L53" s="34"/>
      <c r="M53" s="58"/>
    </row>
    <row r="54" spans="1:13" ht="24" customHeight="1" x14ac:dyDescent="0.2">
      <c r="A54" s="10">
        <v>32</v>
      </c>
      <c r="B54" s="12"/>
      <c r="C54" s="12"/>
      <c r="D54" s="12"/>
      <c r="E54" s="12"/>
      <c r="F54" s="21"/>
      <c r="G54" s="25"/>
      <c r="H54" s="29"/>
      <c r="I54" s="34"/>
      <c r="J54" s="35"/>
      <c r="K54" s="29"/>
      <c r="L54" s="34"/>
      <c r="M54" s="58"/>
    </row>
    <row r="55" spans="1:13" ht="24" customHeight="1" x14ac:dyDescent="0.2">
      <c r="A55" s="10">
        <v>33</v>
      </c>
      <c r="B55" s="12"/>
      <c r="C55" s="12"/>
      <c r="D55" s="12"/>
      <c r="E55" s="12"/>
      <c r="F55" s="21"/>
      <c r="G55" s="25"/>
      <c r="H55" s="29"/>
      <c r="I55" s="34"/>
      <c r="J55" s="35"/>
      <c r="K55" s="29"/>
      <c r="L55" s="34"/>
      <c r="M55" s="58"/>
    </row>
    <row r="56" spans="1:13" ht="24" customHeight="1" x14ac:dyDescent="0.2">
      <c r="A56" s="10">
        <v>34</v>
      </c>
      <c r="B56" s="12"/>
      <c r="C56" s="12"/>
      <c r="D56" s="12"/>
      <c r="E56" s="12"/>
      <c r="F56" s="21"/>
      <c r="G56" s="25"/>
      <c r="H56" s="29"/>
      <c r="I56" s="34"/>
      <c r="J56" s="35"/>
      <c r="K56" s="29"/>
      <c r="L56" s="34"/>
      <c r="M56" s="58"/>
    </row>
    <row r="57" spans="1:13" ht="24" customHeight="1" x14ac:dyDescent="0.2">
      <c r="A57" s="10">
        <v>35</v>
      </c>
      <c r="B57" s="13"/>
      <c r="C57" s="13"/>
      <c r="D57" s="13"/>
      <c r="E57" s="13"/>
      <c r="F57" s="22"/>
      <c r="G57" s="26"/>
      <c r="H57" s="29"/>
      <c r="I57" s="34"/>
      <c r="J57" s="35"/>
      <c r="K57" s="29"/>
      <c r="L57" s="34"/>
      <c r="M57" s="58"/>
    </row>
    <row r="58" spans="1:13" ht="24" customHeight="1" x14ac:dyDescent="0.2">
      <c r="A58" s="10">
        <v>36</v>
      </c>
      <c r="B58" s="13"/>
      <c r="C58" s="13"/>
      <c r="D58" s="13"/>
      <c r="E58" s="13"/>
      <c r="F58" s="22"/>
      <c r="G58" s="26"/>
      <c r="H58" s="29"/>
      <c r="I58" s="34"/>
      <c r="J58" s="35"/>
      <c r="K58" s="29"/>
      <c r="L58" s="34"/>
      <c r="M58" s="58"/>
    </row>
    <row r="59" spans="1:13" ht="24" customHeight="1" x14ac:dyDescent="0.2">
      <c r="A59" s="10">
        <v>37</v>
      </c>
      <c r="B59" s="13"/>
      <c r="C59" s="13"/>
      <c r="D59" s="13"/>
      <c r="E59" s="13"/>
      <c r="F59" s="22"/>
      <c r="G59" s="26"/>
      <c r="H59" s="29"/>
      <c r="I59" s="34"/>
      <c r="J59" s="35"/>
      <c r="K59" s="29"/>
      <c r="L59" s="34"/>
      <c r="M59" s="58"/>
    </row>
    <row r="60" spans="1:13" ht="24" customHeight="1" x14ac:dyDescent="0.2">
      <c r="A60" s="10">
        <v>38</v>
      </c>
      <c r="B60" s="12"/>
      <c r="C60" s="12"/>
      <c r="D60" s="12"/>
      <c r="E60" s="12"/>
      <c r="F60" s="21"/>
      <c r="G60" s="25"/>
      <c r="H60" s="29"/>
      <c r="I60" s="34"/>
      <c r="J60" s="35"/>
      <c r="K60" s="29"/>
      <c r="L60" s="34"/>
      <c r="M60" s="58"/>
    </row>
    <row r="61" spans="1:13" ht="24" customHeight="1" x14ac:dyDescent="0.2">
      <c r="A61" s="10">
        <v>39</v>
      </c>
      <c r="B61" s="12"/>
      <c r="C61" s="12"/>
      <c r="D61" s="12"/>
      <c r="E61" s="12"/>
      <c r="F61" s="21"/>
      <c r="G61" s="25"/>
      <c r="H61" s="29"/>
      <c r="I61" s="34"/>
      <c r="J61" s="35"/>
      <c r="K61" s="29"/>
      <c r="L61" s="34"/>
      <c r="M61" s="58"/>
    </row>
    <row r="62" spans="1:13" ht="24" customHeight="1" x14ac:dyDescent="0.2">
      <c r="A62" s="10">
        <v>40</v>
      </c>
      <c r="B62" s="12"/>
      <c r="C62" s="12"/>
      <c r="D62" s="12"/>
      <c r="E62" s="12"/>
      <c r="F62" s="21"/>
      <c r="G62" s="25"/>
      <c r="H62" s="29"/>
      <c r="I62" s="34"/>
      <c r="J62" s="35"/>
      <c r="K62" s="29"/>
      <c r="L62" s="34"/>
      <c r="M62" s="58"/>
    </row>
    <row r="63" spans="1:13" ht="24" customHeight="1" x14ac:dyDescent="0.2">
      <c r="A63" s="10">
        <v>41</v>
      </c>
      <c r="B63" s="13"/>
      <c r="C63" s="13"/>
      <c r="D63" s="13"/>
      <c r="E63" s="13"/>
      <c r="F63" s="22"/>
      <c r="G63" s="26"/>
      <c r="H63" s="29"/>
      <c r="I63" s="34"/>
      <c r="J63" s="35"/>
      <c r="K63" s="29"/>
      <c r="L63" s="34"/>
      <c r="M63" s="58"/>
    </row>
    <row r="64" spans="1:13" ht="24" customHeight="1" x14ac:dyDescent="0.2">
      <c r="A64" s="10">
        <v>42</v>
      </c>
      <c r="B64" s="12"/>
      <c r="C64" s="12"/>
      <c r="D64" s="12"/>
      <c r="E64" s="12"/>
      <c r="F64" s="21"/>
      <c r="G64" s="25"/>
      <c r="H64" s="29"/>
      <c r="I64" s="34"/>
      <c r="J64" s="35"/>
      <c r="K64" s="29"/>
      <c r="L64" s="34"/>
      <c r="M64" s="58"/>
    </row>
    <row r="65" spans="1:13" ht="24" customHeight="1" x14ac:dyDescent="0.2">
      <c r="A65" s="10">
        <v>43</v>
      </c>
      <c r="B65" s="12"/>
      <c r="C65" s="12"/>
      <c r="D65" s="12"/>
      <c r="E65" s="12"/>
      <c r="F65" s="21"/>
      <c r="G65" s="25"/>
      <c r="H65" s="29"/>
      <c r="I65" s="34"/>
      <c r="J65" s="35"/>
      <c r="K65" s="29"/>
      <c r="L65" s="34"/>
      <c r="M65" s="58"/>
    </row>
    <row r="66" spans="1:13" ht="24" customHeight="1" x14ac:dyDescent="0.2">
      <c r="A66" s="10">
        <v>44</v>
      </c>
      <c r="B66" s="12"/>
      <c r="C66" s="12"/>
      <c r="D66" s="12"/>
      <c r="E66" s="12"/>
      <c r="F66" s="21"/>
      <c r="G66" s="25"/>
      <c r="H66" s="29"/>
      <c r="I66" s="34"/>
      <c r="J66" s="35"/>
      <c r="K66" s="29"/>
      <c r="L66" s="34"/>
      <c r="M66" s="58"/>
    </row>
    <row r="67" spans="1:13" ht="24" customHeight="1" x14ac:dyDescent="0.2">
      <c r="A67" s="10">
        <v>45</v>
      </c>
      <c r="B67" s="13"/>
      <c r="C67" s="13"/>
      <c r="D67" s="13"/>
      <c r="E67" s="13"/>
      <c r="F67" s="22"/>
      <c r="G67" s="26"/>
      <c r="H67" s="29"/>
      <c r="I67" s="34"/>
      <c r="J67" s="35"/>
      <c r="K67" s="29"/>
      <c r="L67" s="34"/>
      <c r="M67" s="58"/>
    </row>
    <row r="68" spans="1:13" ht="24" customHeight="1" x14ac:dyDescent="0.2">
      <c r="A68" s="10">
        <v>46</v>
      </c>
      <c r="B68" s="13"/>
      <c r="C68" s="13"/>
      <c r="D68" s="13"/>
      <c r="E68" s="13"/>
      <c r="F68" s="22"/>
      <c r="G68" s="26"/>
      <c r="H68" s="29"/>
      <c r="I68" s="34"/>
      <c r="J68" s="35"/>
      <c r="K68" s="29"/>
      <c r="L68" s="34"/>
      <c r="M68" s="58"/>
    </row>
    <row r="69" spans="1:13" ht="24" customHeight="1" x14ac:dyDescent="0.2">
      <c r="A69" s="10">
        <v>47</v>
      </c>
      <c r="B69" s="13"/>
      <c r="C69" s="13"/>
      <c r="D69" s="13"/>
      <c r="E69" s="13"/>
      <c r="F69" s="22"/>
      <c r="G69" s="26"/>
      <c r="H69" s="29"/>
      <c r="I69" s="34"/>
      <c r="J69" s="35"/>
      <c r="K69" s="29"/>
      <c r="L69" s="34"/>
      <c r="M69" s="58"/>
    </row>
    <row r="70" spans="1:13" ht="24" customHeight="1" x14ac:dyDescent="0.2">
      <c r="A70" s="10">
        <v>48</v>
      </c>
      <c r="B70" s="12"/>
      <c r="C70" s="12"/>
      <c r="D70" s="12"/>
      <c r="E70" s="12"/>
      <c r="F70" s="21"/>
      <c r="G70" s="25"/>
      <c r="H70" s="29"/>
      <c r="I70" s="34"/>
      <c r="J70" s="35"/>
      <c r="K70" s="29"/>
      <c r="L70" s="34"/>
      <c r="M70" s="58"/>
    </row>
    <row r="71" spans="1:13" ht="24" customHeight="1" x14ac:dyDescent="0.2">
      <c r="A71" s="10">
        <v>49</v>
      </c>
      <c r="B71" s="12"/>
      <c r="C71" s="12"/>
      <c r="D71" s="12"/>
      <c r="E71" s="12"/>
      <c r="F71" s="21"/>
      <c r="G71" s="25"/>
      <c r="H71" s="29"/>
      <c r="I71" s="34"/>
      <c r="J71" s="35"/>
      <c r="K71" s="29"/>
      <c r="L71" s="34"/>
      <c r="M71" s="58"/>
    </row>
    <row r="72" spans="1:13" ht="24" customHeight="1" x14ac:dyDescent="0.2">
      <c r="A72" s="10">
        <v>50</v>
      </c>
      <c r="B72" s="12"/>
      <c r="C72" s="12"/>
      <c r="D72" s="12"/>
      <c r="E72" s="12"/>
      <c r="F72" s="21"/>
      <c r="G72" s="25"/>
      <c r="H72" s="29"/>
      <c r="I72" s="34"/>
      <c r="J72" s="35"/>
      <c r="K72" s="29"/>
      <c r="L72" s="34"/>
      <c r="M72" s="58"/>
    </row>
  </sheetData>
  <mergeCells count="49">
    <mergeCell ref="S21:S22"/>
    <mergeCell ref="C10:M10"/>
    <mergeCell ref="M21:M22"/>
    <mergeCell ref="N21:N22"/>
    <mergeCell ref="P21:P22"/>
    <mergeCell ref="Q21:Q22"/>
    <mergeCell ref="R21:R22"/>
    <mergeCell ref="J21:L21"/>
    <mergeCell ref="E15:I15"/>
    <mergeCell ref="J15:M15"/>
    <mergeCell ref="J13:M13"/>
    <mergeCell ref="J14:M14"/>
    <mergeCell ref="D18:D19"/>
    <mergeCell ref="G18:H19"/>
    <mergeCell ref="F21:F22"/>
    <mergeCell ref="A18:B18"/>
    <mergeCell ref="E18:F18"/>
    <mergeCell ref="A19:B19"/>
    <mergeCell ref="E19:F19"/>
    <mergeCell ref="G21:I21"/>
    <mergeCell ref="A21:A22"/>
    <mergeCell ref="B21:B22"/>
    <mergeCell ref="C21:C22"/>
    <mergeCell ref="D21:D22"/>
    <mergeCell ref="E21:E22"/>
    <mergeCell ref="A17:B17"/>
    <mergeCell ref="E17:F17"/>
    <mergeCell ref="G17:H17"/>
    <mergeCell ref="A13:B13"/>
    <mergeCell ref="C13:G13"/>
    <mergeCell ref="A14:B14"/>
    <mergeCell ref="C14:G14"/>
    <mergeCell ref="A15:B15"/>
    <mergeCell ref="C15:D15"/>
    <mergeCell ref="A10:B10"/>
    <mergeCell ref="D11:M11"/>
    <mergeCell ref="C12:M12"/>
    <mergeCell ref="C6:K6"/>
    <mergeCell ref="A8:B8"/>
    <mergeCell ref="D8:M8"/>
    <mergeCell ref="A9:B9"/>
    <mergeCell ref="D9:G9"/>
    <mergeCell ref="I9:M9"/>
    <mergeCell ref="A11:B12"/>
    <mergeCell ref="A1:B1"/>
    <mergeCell ref="L1:M1"/>
    <mergeCell ref="C2:H2"/>
    <mergeCell ref="I2:K2"/>
    <mergeCell ref="A4:C4"/>
  </mergeCells>
  <phoneticPr fontId="3"/>
  <dataValidations count="4">
    <dataValidation type="list" allowBlank="1" showInputMessage="1" showErrorMessage="1" sqref="G23:G72 J23:J72" xr:uid="{00000000-0002-0000-0100-000000000000}">
      <formula1>$R$24:$R$28</formula1>
    </dataValidation>
    <dataValidation type="list" allowBlank="1" showInputMessage="1" showErrorMessage="1" sqref="M23:M72" xr:uid="{00000000-0002-0000-0100-000001000000}">
      <formula1>$P$24</formula1>
    </dataValidation>
    <dataValidation type="list" allowBlank="1" showInputMessage="1" showErrorMessage="1" sqref="F23:F72" xr:uid="{00000000-0002-0000-0100-000002000000}">
      <formula1>$Q$24:$Q$25</formula1>
    </dataValidation>
    <dataValidation type="list" allowBlank="1" showInputMessage="1" showErrorMessage="1" sqref="C2:H2" xr:uid="{00000000-0002-0000-0100-000003000000}">
      <formula1>"南部陸上競技場記録会_第1回,南部陸上競技場記録会_第2回"</formula1>
    </dataValidation>
  </dataValidations>
  <pageMargins left="0.31496062992125984" right="0.31496062992125984" top="0.74803149606299213" bottom="0.5511811023622047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南部陸上競技場記録会</vt:lpstr>
      <vt:lpstr>(記入例)</vt:lpstr>
      <vt:lpstr>'(記入例)'!Print_Area</vt:lpstr>
      <vt:lpstr>南部陸上競技場記録会!Print_Area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徳島陸上競技協会</dc:creator>
  <cp:lastModifiedBy>和渕 尚美</cp:lastModifiedBy>
  <cp:lastPrinted>2023-07-02T05:41:20Z</cp:lastPrinted>
  <dcterms:created xsi:type="dcterms:W3CDTF">2015-08-14T02:45:00Z</dcterms:created>
  <dcterms:modified xsi:type="dcterms:W3CDTF">2025-10-01T23:24:13Z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1041-10.2.0.5808</vt:lpwstr>
  </property>
  <property fmtid="{DCFEDD21-7773-49B2-8022-6FC58DB5260B}" pid="2" name="SavedVersions">
    <vt:vector size="1" baseType="lpwstr">
      <vt:lpwstr>3.1.10.0</vt:lpwstr>
    </vt:vector>
  </property>
  <property fmtid="{DCFEDD21-7773-49B2-8022-6FC58DB5260B}" pid="3" name="LastSavedVersion">
    <vt:lpwstr>3.1.10.0</vt:lpwstr>
  </property>
  <property fmtid="{DCFEDD21-7773-49B2-8022-6FC58DB5260B}" pid="4" name="LastSavedDate">
    <vt:filetime>2024-07-09T05:58:20Z</vt:filetime>
  </property>
</Properties>
</file>