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THINKPAD\Desktop\新しいフォルダー (2)\"/>
    </mc:Choice>
  </mc:AlternateContent>
  <xr:revisionPtr revIDLastSave="0" documentId="8_{424BB55D-A78F-48C3-B97D-92D57C2CBA05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阿南市選手権大会" sheetId="5" r:id="rId1"/>
    <sheet name="阿南市体育祭" sheetId="8" r:id="rId2"/>
    <sheet name="阿南市選手権大会 (記入例)" sheetId="11" r:id="rId3"/>
    <sheet name="阿南市体育祭 (記入例)" sheetId="10" r:id="rId4"/>
  </sheets>
  <externalReferences>
    <externalReference r:id="rId5"/>
  </externalReferences>
  <definedNames>
    <definedName name="_xlnm.Print_Area" localSheetId="0">阿南市選手権大会!$A$1:$M$72</definedName>
    <definedName name="_xlnm.Print_Area" localSheetId="2">'阿南市選手権大会 (記入例)'!$A$1:$M$72</definedName>
    <definedName name="_xlnm.Print_Area" localSheetId="1">阿南市体育祭!$A$1:$M$72</definedName>
    <definedName name="_xlnm.Print_Area" localSheetId="3">'阿南市体育祭 (記入例)'!$A$1:$M$72</definedName>
    <definedName name="Rチーム">[1]名前!$D$22:$D$31</definedName>
    <definedName name="ﾅﾝﾊﾞｰ">[1]申込一覧!$B$20:$B$99</definedName>
    <definedName name="リレー">[1]名前!$D$14:$D$15</definedName>
    <definedName name="種別">[1]名前!$F$32:$F$33</definedName>
    <definedName name="女子">[1]名前!$J$4:$J$13</definedName>
    <definedName name="性別">[1]名前!$D$4:$D$5</definedName>
    <definedName name="男子">[1]名前!$G$4:$G$13</definedName>
    <definedName name="都道府県名">[1]名前!$B$4:$B$51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8" i="8" l="1"/>
  <c r="T27" i="8"/>
  <c r="T26" i="8"/>
  <c r="T25" i="8"/>
  <c r="T24" i="8"/>
  <c r="S30" i="8"/>
  <c r="S29" i="8"/>
  <c r="S28" i="8"/>
  <c r="S27" i="8"/>
  <c r="S26" i="8"/>
  <c r="S25" i="8"/>
  <c r="U25" i="8" s="1"/>
  <c r="S24" i="8"/>
  <c r="T28" i="5"/>
  <c r="T27" i="5"/>
  <c r="T26" i="5"/>
  <c r="T25" i="5"/>
  <c r="T24" i="5"/>
  <c r="S29" i="5"/>
  <c r="S28" i="5"/>
  <c r="S27" i="5"/>
  <c r="S26" i="5"/>
  <c r="S25" i="5"/>
  <c r="U25" i="5" s="1"/>
  <c r="S24" i="5"/>
  <c r="U29" i="5" l="1"/>
  <c r="V29" i="5" s="1"/>
  <c r="S30" i="10" l="1"/>
  <c r="U30" i="10" s="1"/>
  <c r="V30" i="10" s="1"/>
  <c r="S29" i="10"/>
  <c r="U29" i="10" s="1"/>
  <c r="V29" i="10" s="1"/>
  <c r="T28" i="10"/>
  <c r="S28" i="10"/>
  <c r="T27" i="10"/>
  <c r="S27" i="10"/>
  <c r="U27" i="10" s="1"/>
  <c r="V27" i="10" s="1"/>
  <c r="T26" i="10"/>
  <c r="S26" i="10"/>
  <c r="U26" i="10" s="1"/>
  <c r="V26" i="10" s="1"/>
  <c r="T25" i="10"/>
  <c r="S25" i="10"/>
  <c r="T24" i="10"/>
  <c r="S24" i="10"/>
  <c r="C19" i="10"/>
  <c r="D18" i="10"/>
  <c r="C18" i="10"/>
  <c r="S29" i="11"/>
  <c r="U29" i="11" s="1"/>
  <c r="V29" i="11" s="1"/>
  <c r="T28" i="11"/>
  <c r="S28" i="11"/>
  <c r="U28" i="11" s="1"/>
  <c r="V28" i="11" s="1"/>
  <c r="T27" i="11"/>
  <c r="U27" i="11" s="1"/>
  <c r="V27" i="11" s="1"/>
  <c r="S27" i="11"/>
  <c r="T26" i="11"/>
  <c r="S26" i="11"/>
  <c r="U26" i="11" s="1"/>
  <c r="V26" i="11" s="1"/>
  <c r="T25" i="11"/>
  <c r="U25" i="11" s="1"/>
  <c r="V25" i="11" s="1"/>
  <c r="S25" i="11"/>
  <c r="T24" i="11"/>
  <c r="S24" i="11"/>
  <c r="U24" i="11" s="1"/>
  <c r="V24" i="11" s="1"/>
  <c r="C19" i="11"/>
  <c r="D18" i="11"/>
  <c r="C18" i="11"/>
  <c r="U30" i="8"/>
  <c r="V30" i="8" s="1"/>
  <c r="U29" i="8"/>
  <c r="V29" i="8" s="1"/>
  <c r="U28" i="8"/>
  <c r="V28" i="8" s="1"/>
  <c r="U27" i="8"/>
  <c r="V27" i="8" s="1"/>
  <c r="U26" i="8"/>
  <c r="V26" i="8" s="1"/>
  <c r="V25" i="8"/>
  <c r="U24" i="8"/>
  <c r="V24" i="8" s="1"/>
  <c r="C19" i="8"/>
  <c r="D18" i="8"/>
  <c r="C18" i="8"/>
  <c r="U28" i="5"/>
  <c r="V28" i="5" s="1"/>
  <c r="V25" i="5"/>
  <c r="U24" i="5"/>
  <c r="V24" i="5" s="1"/>
  <c r="C19" i="5"/>
  <c r="D18" i="5"/>
  <c r="C18" i="5"/>
  <c r="U27" i="5" l="1"/>
  <c r="V27" i="5" s="1"/>
  <c r="U26" i="5"/>
  <c r="V26" i="5" s="1"/>
  <c r="G18" i="11"/>
  <c r="J18" i="8"/>
  <c r="U24" i="10"/>
  <c r="V24" i="10" s="1"/>
  <c r="J18" i="10" s="1"/>
  <c r="U28" i="10"/>
  <c r="V28" i="10" s="1"/>
  <c r="U25" i="10"/>
  <c r="V25" i="10" s="1"/>
  <c r="G18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naomi wabuchi</author>
  </authors>
  <commentList>
    <comment ref="L2" authorId="0" shapeId="0" xr:uid="{00000000-0006-0000-0000-000001000000}">
      <text>
        <r>
          <rPr>
            <b/>
            <sz val="22"/>
            <color indexed="81"/>
            <rFont val="BIZ UDP明朝 Medium"/>
            <family val="3"/>
            <charset val="128"/>
          </rPr>
          <t>阿南市</t>
        </r>
        <r>
          <rPr>
            <b/>
            <sz val="22"/>
            <color indexed="10"/>
            <rFont val="BIZ UDP明朝 Medium"/>
            <family val="3"/>
            <charset val="128"/>
          </rPr>
          <t>選手権</t>
        </r>
        <r>
          <rPr>
            <b/>
            <sz val="16"/>
            <color indexed="81"/>
            <rFont val="BIZ UDP明朝 Medium"/>
            <family val="3"/>
            <charset val="128"/>
          </rPr>
          <t xml:space="preserve">
　　　　　　　　</t>
        </r>
        <r>
          <rPr>
            <b/>
            <sz val="10"/>
            <color indexed="81"/>
            <rFont val="BIZ UDP明朝 Medium"/>
            <family val="3"/>
            <charset val="128"/>
          </rPr>
          <t>の申込シートです。
＊黄色のセルのみに入力をお願いします。</t>
        </r>
      </text>
    </comment>
    <comment ref="E18" authorId="0" shapeId="0" xr:uid="{00000000-0006-0000-0000-000002000000}">
      <text>
        <r>
          <rPr>
            <sz val="10"/>
            <color indexed="81"/>
            <rFont val="HG丸ｺﾞｼｯｸM-PRO"/>
            <family val="3"/>
            <charset val="128"/>
          </rPr>
          <t>リレー組数は　男女別にそれぞれ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  <comment ref="C21" authorId="0" shapeId="0" xr:uid="{00000000-0006-0000-0000-000003000000}">
      <text>
        <r>
          <rPr>
            <sz val="10"/>
            <color indexed="81"/>
            <rFont val="HG丸ｺﾞｼｯｸM-PRO"/>
            <family val="3"/>
            <charset val="128"/>
          </rPr>
          <t>姓と名は全角スペースを空ける（例：徳島　太郎）</t>
        </r>
      </text>
    </comment>
    <comment ref="D21" authorId="0" shapeId="0" xr:uid="{00000000-0006-0000-0000-000004000000}">
      <text>
        <r>
          <rPr>
            <sz val="10"/>
            <color indexed="81"/>
            <rFont val="HG丸ｺﾞｼｯｸM-PRO"/>
            <family val="3"/>
            <charset val="128"/>
          </rPr>
          <t>半角で入力
姓と名は半角スペースを空ける（例：ﾄｸｼﾏ　ﾀﾛｳ）</t>
        </r>
      </text>
    </comment>
    <comment ref="M21" authorId="0" shapeId="0" xr:uid="{00000000-0006-0000-0000-000005000000}">
      <text>
        <r>
          <rPr>
            <sz val="10"/>
            <color indexed="81"/>
            <rFont val="HG丸ｺﾞｼｯｸM-PRO"/>
            <family val="3"/>
            <charset val="128"/>
          </rPr>
          <t>リレーに出場する場合は〇を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
1チーム申込み人数上限は8人まで</t>
        </r>
      </text>
    </comment>
    <comment ref="G23" authorId="0" shapeId="0" xr:uid="{00000000-0006-0000-0000-000006000000}">
      <text>
        <r>
          <rPr>
            <sz val="10"/>
            <color indexed="81"/>
            <rFont val="HG丸ｺﾞｼｯｸM-PRO"/>
            <family val="3"/>
            <charset val="128"/>
          </rPr>
          <t>性別・カテゴリー①②はそれぞれリストから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H23" authorId="0" shapeId="0" xr:uid="{00000000-0006-0000-0000-000007000000}">
      <text>
        <r>
          <rPr>
            <sz val="10"/>
            <color indexed="81"/>
            <rFont val="HG丸ｺﾞｼｯｸM-PRO"/>
            <family val="3"/>
            <charset val="128"/>
          </rPr>
          <t>出場種目はそれぞれリストから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I23" authorId="0" shapeId="0" xr:uid="{00000000-0006-0000-0000-000008000000}">
      <text>
        <r>
          <rPr>
            <sz val="10"/>
            <color indexed="81"/>
            <rFont val="HG丸ｺﾞｼｯｸM-PRO"/>
            <family val="3"/>
            <charset val="128"/>
          </rPr>
          <t>記録は半角数字で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naomi wabuchi</author>
  </authors>
  <commentList>
    <comment ref="L2" authorId="0" shapeId="0" xr:uid="{00000000-0006-0000-0100-000001000000}">
      <text>
        <r>
          <rPr>
            <b/>
            <sz val="22"/>
            <color indexed="81"/>
            <rFont val="BIZ UDP明朝 Medium"/>
            <family val="3"/>
            <charset val="128"/>
          </rPr>
          <t>阿南市</t>
        </r>
        <r>
          <rPr>
            <b/>
            <sz val="22"/>
            <color indexed="10"/>
            <rFont val="BIZ UDP明朝 Medium"/>
            <family val="3"/>
            <charset val="128"/>
          </rPr>
          <t>体育祭</t>
        </r>
        <r>
          <rPr>
            <b/>
            <sz val="16"/>
            <color indexed="81"/>
            <rFont val="BIZ UDP明朝 Medium"/>
            <family val="3"/>
            <charset val="128"/>
          </rPr>
          <t xml:space="preserve">
　　　　　　　　</t>
        </r>
        <r>
          <rPr>
            <b/>
            <sz val="10"/>
            <color indexed="81"/>
            <rFont val="BIZ UDP明朝 Medium"/>
            <family val="3"/>
            <charset val="128"/>
          </rPr>
          <t>の申込シートです。
＊黄色のセルのみに入力をお願いします。</t>
        </r>
      </text>
    </comment>
    <comment ref="E18" authorId="0" shapeId="0" xr:uid="{00000000-0006-0000-0100-000002000000}">
      <text>
        <r>
          <rPr>
            <sz val="10"/>
            <color indexed="81"/>
            <rFont val="HG丸ｺﾞｼｯｸM-PRO"/>
            <family val="3"/>
            <charset val="128"/>
          </rPr>
          <t>リレー組数は，男女別，小中学校又は一・高校別にそれぞれ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  <comment ref="C21" authorId="0" shapeId="0" xr:uid="{00000000-0006-0000-0100-000003000000}">
      <text>
        <r>
          <rPr>
            <sz val="10"/>
            <color indexed="81"/>
            <rFont val="HG丸ｺﾞｼｯｸM-PRO"/>
            <family val="3"/>
            <charset val="128"/>
          </rPr>
          <t>姓と名は全角スペースを空ける（例：徳島　太郎）</t>
        </r>
      </text>
    </comment>
    <comment ref="D21" authorId="0" shapeId="0" xr:uid="{00000000-0006-0000-0100-000004000000}">
      <text>
        <r>
          <rPr>
            <sz val="10"/>
            <color indexed="81"/>
            <rFont val="HG丸ｺﾞｼｯｸM-PRO"/>
            <family val="3"/>
            <charset val="128"/>
          </rPr>
          <t>半角で入力
姓と名は半角スペースを空ける（例：ﾄｸｼﾏ　ﾀﾛｳ）</t>
        </r>
      </text>
    </comment>
    <comment ref="M21" authorId="0" shapeId="0" xr:uid="{00000000-0006-0000-0100-000005000000}">
      <text>
        <r>
          <rPr>
            <sz val="10"/>
            <color indexed="81"/>
            <rFont val="HG丸ｺﾞｼｯｸM-PRO"/>
            <family val="3"/>
            <charset val="128"/>
          </rPr>
          <t>リレーに出場する場合は〇を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
1チーム申込み人数上限は8人まで</t>
        </r>
      </text>
    </comment>
    <comment ref="G23" authorId="0" shapeId="0" xr:uid="{00000000-0006-0000-0100-000006000000}">
      <text>
        <r>
          <rPr>
            <sz val="10"/>
            <color indexed="81"/>
            <rFont val="HG丸ｺﾞｼｯｸM-PRO"/>
            <family val="3"/>
            <charset val="128"/>
          </rPr>
          <t>性別・カテゴリー①②は，それぞれリストから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H23" authorId="0" shapeId="0" xr:uid="{00000000-0006-0000-0100-000007000000}">
      <text>
        <r>
          <rPr>
            <sz val="10"/>
            <color indexed="81"/>
            <rFont val="HG丸ｺﾞｼｯｸM-PRO"/>
            <family val="3"/>
            <charset val="128"/>
          </rPr>
          <t>出場種目はそれぞれリストから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I23" authorId="0" shapeId="0" xr:uid="{00000000-0006-0000-0100-000008000000}">
      <text>
        <r>
          <rPr>
            <sz val="10"/>
            <color indexed="81"/>
            <rFont val="HG丸ｺﾞｼｯｸM-PRO"/>
            <family val="3"/>
            <charset val="128"/>
          </rPr>
          <t>記録は半角数字で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naomi wabuchi</author>
  </authors>
  <commentList>
    <comment ref="L2" authorId="0" shapeId="0" xr:uid="{00000000-0006-0000-0200-000001000000}">
      <text>
        <r>
          <rPr>
            <sz val="9"/>
            <color indexed="81"/>
            <rFont val="HG丸ｺﾞｼｯｸM-PRO"/>
            <family val="3"/>
            <charset val="128"/>
          </rPr>
          <t xml:space="preserve">
</t>
        </r>
        <r>
          <rPr>
            <b/>
            <sz val="20"/>
            <color indexed="81"/>
            <rFont val="HG丸ｺﾞｼｯｸM-PRO"/>
            <family val="3"/>
            <charset val="128"/>
          </rPr>
          <t>阿南市選手権大会　</t>
        </r>
        <r>
          <rPr>
            <sz val="11"/>
            <color indexed="81"/>
            <rFont val="HG丸ｺﾞｼｯｸM-PRO"/>
            <family val="3"/>
            <charset val="128"/>
          </rPr>
          <t>　の申込シートです。
＊例にならって記入してください。
＊黄色のセルのみに入力をお願いします。
＊リレーはリレー欄のリストより「○」を選択入力してください。
＊「大会要項」シートを参照し，申込をお願いします。</t>
        </r>
      </text>
    </comment>
    <comment ref="E18" authorId="0" shapeId="0" xr:uid="{00000000-0006-0000-0200-000002000000}">
      <text>
        <r>
          <rPr>
            <sz val="10"/>
            <color indexed="81"/>
            <rFont val="HG丸ｺﾞｼｯｸM-PRO"/>
            <family val="3"/>
            <charset val="128"/>
          </rPr>
          <t>リレー組数は　男女別にそれぞれ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  <comment ref="C21" authorId="0" shapeId="0" xr:uid="{00000000-0006-0000-0200-000003000000}">
      <text>
        <r>
          <rPr>
            <sz val="10"/>
            <color indexed="81"/>
            <rFont val="HG丸ｺﾞｼｯｸM-PRO"/>
            <family val="3"/>
            <charset val="128"/>
          </rPr>
          <t>姓と名は全角スペースを空ける（例：徳島　太郎）</t>
        </r>
      </text>
    </comment>
    <comment ref="D21" authorId="0" shapeId="0" xr:uid="{00000000-0006-0000-0200-000004000000}">
      <text>
        <r>
          <rPr>
            <sz val="10"/>
            <color indexed="81"/>
            <rFont val="HG丸ｺﾞｼｯｸM-PRO"/>
            <family val="3"/>
            <charset val="128"/>
          </rPr>
          <t>半角で入力
姓と名は半角スペースを空ける（例：ﾄｸｼﾏ　ﾀﾛｳ）</t>
        </r>
      </text>
    </comment>
    <comment ref="M21" authorId="0" shapeId="0" xr:uid="{00000000-0006-0000-0200-000005000000}">
      <text>
        <r>
          <rPr>
            <sz val="10"/>
            <color indexed="81"/>
            <rFont val="HG丸ｺﾞｼｯｸM-PRO"/>
            <family val="3"/>
            <charset val="128"/>
          </rPr>
          <t>リレーに出場する場合は〇を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
1チーム申込み人数上限は8人まで</t>
        </r>
      </text>
    </comment>
    <comment ref="G23" authorId="0" shapeId="0" xr:uid="{00000000-0006-0000-0200-000006000000}">
      <text>
        <r>
          <rPr>
            <sz val="10"/>
            <color indexed="81"/>
            <rFont val="HG丸ｺﾞｼｯｸM-PRO"/>
            <family val="3"/>
            <charset val="128"/>
          </rPr>
          <t>性別・カテゴリー①②はそれぞれリストから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H23" authorId="0" shapeId="0" xr:uid="{00000000-0006-0000-0200-000007000000}">
      <text>
        <r>
          <rPr>
            <sz val="10"/>
            <color indexed="81"/>
            <rFont val="HG丸ｺﾞｼｯｸM-PRO"/>
            <family val="3"/>
            <charset val="128"/>
          </rPr>
          <t>出場種目はそれぞれリストから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I23" authorId="0" shapeId="0" xr:uid="{00000000-0006-0000-0200-000008000000}">
      <text>
        <r>
          <rPr>
            <sz val="10"/>
            <color indexed="81"/>
            <rFont val="HG丸ｺﾞｼｯｸM-PRO"/>
            <family val="3"/>
            <charset val="128"/>
          </rPr>
          <t>記録は半角数字で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naomi wabuchi</author>
  </authors>
  <commentList>
    <comment ref="L2" authorId="0" shapeId="0" xr:uid="{00000000-0006-0000-0300-000001000000}">
      <text>
        <r>
          <rPr>
            <b/>
            <sz val="22"/>
            <color indexed="81"/>
            <rFont val="BIZ UDP明朝 Medium"/>
            <family val="3"/>
            <charset val="128"/>
          </rPr>
          <t>阿南市体育祭　　</t>
        </r>
        <r>
          <rPr>
            <b/>
            <sz val="10"/>
            <color indexed="81"/>
            <rFont val="BIZ UDP明朝 Medium"/>
            <family val="3"/>
            <charset val="128"/>
          </rPr>
          <t>の申込シートです。
＊例にならって記入してください。未登録者はナンバー欄は入力不要です。
＊黄色のセルのみに入力をお願いします。
＊リレーはリレー欄のリストより「○」を選択入力してください。
＊「大会要項」シートを参照し，申込をお願いします。</t>
        </r>
      </text>
    </comment>
    <comment ref="E18" authorId="0" shapeId="0" xr:uid="{00000000-0006-0000-0300-000002000000}">
      <text>
        <r>
          <rPr>
            <sz val="10"/>
            <color indexed="81"/>
            <rFont val="HG丸ｺﾞｼｯｸM-PRO"/>
            <family val="3"/>
            <charset val="128"/>
          </rPr>
          <t>リレー組数は，男女別，小中学校又は一・高校別にそれぞれ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  <comment ref="C21" authorId="0" shapeId="0" xr:uid="{00000000-0006-0000-0300-000003000000}">
      <text>
        <r>
          <rPr>
            <sz val="10"/>
            <color indexed="81"/>
            <rFont val="HG丸ｺﾞｼｯｸM-PRO"/>
            <family val="3"/>
            <charset val="128"/>
          </rPr>
          <t>姓と名は全角スペースを空ける（例：徳島　太郎）</t>
        </r>
      </text>
    </comment>
    <comment ref="D21" authorId="0" shapeId="0" xr:uid="{00000000-0006-0000-0300-000004000000}">
      <text>
        <r>
          <rPr>
            <sz val="10"/>
            <color indexed="81"/>
            <rFont val="HG丸ｺﾞｼｯｸM-PRO"/>
            <family val="3"/>
            <charset val="128"/>
          </rPr>
          <t>半角で入力
姓と名は半角スペースを空ける（例：ﾄｸｼﾏ　ﾀﾛｳ）</t>
        </r>
      </text>
    </comment>
    <comment ref="M21" authorId="0" shapeId="0" xr:uid="{00000000-0006-0000-0300-000005000000}">
      <text>
        <r>
          <rPr>
            <sz val="10"/>
            <color indexed="81"/>
            <rFont val="HG丸ｺﾞｼｯｸM-PRO"/>
            <family val="3"/>
            <charset val="128"/>
          </rPr>
          <t>リレーに出場する場合は〇を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
1チーム申込み人数上限は8人まで</t>
        </r>
      </text>
    </comment>
    <comment ref="G23" authorId="0" shapeId="0" xr:uid="{00000000-0006-0000-0300-000006000000}">
      <text>
        <r>
          <rPr>
            <sz val="10"/>
            <color indexed="81"/>
            <rFont val="HG丸ｺﾞｼｯｸM-PRO"/>
            <family val="3"/>
            <charset val="128"/>
          </rPr>
          <t>性別・カテゴリー①②は，それぞれリストから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H23" authorId="0" shapeId="0" xr:uid="{00000000-0006-0000-0300-000007000000}">
      <text>
        <r>
          <rPr>
            <sz val="10"/>
            <color indexed="81"/>
            <rFont val="HG丸ｺﾞｼｯｸM-PRO"/>
            <family val="3"/>
            <charset val="128"/>
          </rPr>
          <t>出場種目はそれぞれリストから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I23" authorId="0" shapeId="0" xr:uid="{00000000-0006-0000-0300-000008000000}">
      <text>
        <r>
          <rPr>
            <sz val="10"/>
            <color indexed="81"/>
            <rFont val="HG丸ｺﾞｼｯｸM-PRO"/>
            <family val="3"/>
            <charset val="128"/>
          </rPr>
          <t>記録は半角数字で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</commentList>
</comments>
</file>

<file path=xl/sharedStrings.xml><?xml version="1.0" encoding="utf-8"?>
<sst xmlns="http://schemas.openxmlformats.org/spreadsheetml/2006/main" count="246" uniqueCount="71">
  <si>
    <t>(様式Ａ)</t>
  </si>
  <si>
    <t>大学</t>
    <rPh sb="0" eb="2">
      <t>ダイガク</t>
    </rPh>
    <phoneticPr fontId="3"/>
  </si>
  <si>
    <t>番号</t>
  </si>
  <si>
    <t>大会要項により，下記の通り申込をいたします。</t>
  </si>
  <si>
    <t>一・高リレー数</t>
    <rPh sb="0" eb="1">
      <t>イチ</t>
    </rPh>
    <rPh sb="2" eb="3">
      <t>コウ</t>
    </rPh>
    <rPh sb="6" eb="7">
      <t>スウ</t>
    </rPh>
    <phoneticPr fontId="3"/>
  </si>
  <si>
    <t>○</t>
  </si>
  <si>
    <t>参加申込書</t>
  </si>
  <si>
    <t>(略式名称)</t>
  </si>
  <si>
    <t>ﾅﾝﾊﾞｰ</t>
  </si>
  <si>
    <t>所 属 長</t>
  </si>
  <si>
    <t>男</t>
    <rPh sb="0" eb="1">
      <t>オトコ</t>
    </rPh>
    <phoneticPr fontId="3"/>
  </si>
  <si>
    <t>学年</t>
  </si>
  <si>
    <t>所 属 名</t>
  </si>
  <si>
    <t>阿南市陸上競技協会　殿</t>
  </si>
  <si>
    <t>カテゴリー①</t>
  </si>
  <si>
    <t>(正式名称)</t>
  </si>
  <si>
    <t>ﾌﾘｶﾞﾅ</t>
  </si>
  <si>
    <t>一高リレー</t>
    <rPh sb="0" eb="1">
      <t>イチ</t>
    </rPh>
    <rPh sb="1" eb="2">
      <t>コウ</t>
    </rPh>
    <phoneticPr fontId="3"/>
  </si>
  <si>
    <t>阿南市選手権大会</t>
    <rPh sb="0" eb="3">
      <t>アナンシ</t>
    </rPh>
    <rPh sb="3" eb="6">
      <t>センシュケン</t>
    </rPh>
    <rPh sb="6" eb="8">
      <t>タイカイ</t>
    </rPh>
    <phoneticPr fontId="3"/>
  </si>
  <si>
    <r>
      <t>カテゴリー</t>
    </r>
    <r>
      <rPr>
        <sz val="10"/>
        <rFont val="Segoe UI Symbol"/>
        <family val="2"/>
      </rPr>
      <t>①</t>
    </r>
  </si>
  <si>
    <t>ﾘﾚｰ数</t>
  </si>
  <si>
    <t>一般</t>
    <rPh sb="0" eb="2">
      <t>イッパン</t>
    </rPh>
    <phoneticPr fontId="3"/>
  </si>
  <si>
    <t>所 在 地</t>
  </si>
  <si>
    <t>リレー</t>
  </si>
  <si>
    <t>連絡先</t>
  </si>
  <si>
    <t>メールアドレス</t>
  </si>
  <si>
    <t>カテゴリー②</t>
  </si>
  <si>
    <t>監 督 者</t>
  </si>
  <si>
    <t>　　　　　　県</t>
    <rPh sb="6" eb="7">
      <t>ケン</t>
    </rPh>
    <phoneticPr fontId="3"/>
  </si>
  <si>
    <t>性</t>
    <rPh sb="0" eb="1">
      <t>セイ</t>
    </rPh>
    <phoneticPr fontId="3"/>
  </si>
  <si>
    <t>緊急連絡先</t>
  </si>
  <si>
    <t>小中リレー</t>
    <rPh sb="0" eb="1">
      <t>ショウ</t>
    </rPh>
    <rPh sb="1" eb="2">
      <t>チュウ</t>
    </rPh>
    <phoneticPr fontId="3"/>
  </si>
  <si>
    <t>携帯電話</t>
  </si>
  <si>
    <t>参加人数</t>
  </si>
  <si>
    <t>出場種目</t>
  </si>
  <si>
    <t>個人種目数</t>
  </si>
  <si>
    <t>協力競技役員</t>
    <rPh sb="0" eb="2">
      <t>キョウリョク</t>
    </rPh>
    <rPh sb="2" eb="4">
      <t>キョウギ</t>
    </rPh>
    <rPh sb="4" eb="6">
      <t>ヤクイン</t>
    </rPh>
    <phoneticPr fontId="3"/>
  </si>
  <si>
    <t>男　子</t>
  </si>
  <si>
    <t>女　子</t>
  </si>
  <si>
    <t>参加料</t>
    <rPh sb="0" eb="3">
      <t>サンカリョウ</t>
    </rPh>
    <phoneticPr fontId="3"/>
  </si>
  <si>
    <t>氏　名</t>
  </si>
  <si>
    <t>性別</t>
  </si>
  <si>
    <t>ﾘﾚｰ</t>
  </si>
  <si>
    <t>阿南市立阿南中学校</t>
    <rPh sb="0" eb="2">
      <t>アナン</t>
    </rPh>
    <rPh sb="2" eb="4">
      <t>シリツ</t>
    </rPh>
    <rPh sb="4" eb="6">
      <t>アナン</t>
    </rPh>
    <rPh sb="6" eb="9">
      <t>チュウガッコウ</t>
    </rPh>
    <phoneticPr fontId="3"/>
  </si>
  <si>
    <t>郵便番号</t>
    <rPh sb="0" eb="2">
      <t>ユウビン</t>
    </rPh>
    <rPh sb="2" eb="4">
      <t>バンゴウ</t>
    </rPh>
    <phoneticPr fontId="3"/>
  </si>
  <si>
    <t>774-0000</t>
  </si>
  <si>
    <t>阿南市体育祭</t>
    <rPh sb="0" eb="3">
      <t>アナンシ</t>
    </rPh>
    <rPh sb="3" eb="6">
      <t>タイイクサイ</t>
    </rPh>
    <phoneticPr fontId="3"/>
  </si>
  <si>
    <t>カテゴリー</t>
  </si>
  <si>
    <t>高校生</t>
    <rPh sb="0" eb="2">
      <t>コウコウ</t>
    </rPh>
    <rPh sb="2" eb="3">
      <t>セイ</t>
    </rPh>
    <phoneticPr fontId="3"/>
  </si>
  <si>
    <t>中学生</t>
    <rPh sb="0" eb="3">
      <t>チュウガクセイ</t>
    </rPh>
    <phoneticPr fontId="3"/>
  </si>
  <si>
    <r>
      <t>ﾌﾘｶﾞﾅ</t>
    </r>
    <r>
      <rPr>
        <sz val="8"/>
        <rFont val="HG正楷書体-PRO"/>
        <family val="4"/>
        <charset val="128"/>
      </rPr>
      <t>(半角)</t>
    </r>
    <rPh sb="6" eb="8">
      <t>ハンカク</t>
    </rPh>
    <phoneticPr fontId="3"/>
  </si>
  <si>
    <t>小学生</t>
    <rPh sb="0" eb="3">
      <t>ショウガクセイ</t>
    </rPh>
    <phoneticPr fontId="3"/>
  </si>
  <si>
    <t>　　　　　徳島　県　○○市　○○町　○○-○○</t>
    <rPh sb="5" eb="7">
      <t>トクシマ</t>
    </rPh>
    <rPh sb="8" eb="9">
      <t>ケン</t>
    </rPh>
    <rPh sb="12" eb="13">
      <t>シ</t>
    </rPh>
    <rPh sb="16" eb="17">
      <t>マチ</t>
    </rPh>
    <phoneticPr fontId="3"/>
  </si>
  <si>
    <t>女</t>
    <rPh sb="0" eb="1">
      <t>オンナ</t>
    </rPh>
    <phoneticPr fontId="3"/>
  </si>
  <si>
    <t>計</t>
    <rPh sb="0" eb="1">
      <t>ケイ</t>
    </rPh>
    <phoneticPr fontId="3"/>
  </si>
  <si>
    <t>参加料合計</t>
    <rPh sb="0" eb="3">
      <t>サンカリョウ</t>
    </rPh>
    <rPh sb="3" eb="5">
      <t>ゴウケイ</t>
    </rPh>
    <phoneticPr fontId="3"/>
  </si>
  <si>
    <t>小・中リレー数</t>
    <rPh sb="0" eb="1">
      <t>ショウ</t>
    </rPh>
    <rPh sb="2" eb="3">
      <t>チュウ</t>
    </rPh>
    <phoneticPr fontId="3"/>
  </si>
  <si>
    <t>記録</t>
    <rPh sb="0" eb="2">
      <t>キロク</t>
    </rPh>
    <phoneticPr fontId="3"/>
  </si>
  <si>
    <t>都道府県</t>
    <rPh sb="0" eb="4">
      <t>トドウフケン</t>
    </rPh>
    <phoneticPr fontId="3"/>
  </si>
  <si>
    <t>徳島陸上競技協会　殿</t>
    <rPh sb="0" eb="2">
      <t>トクシマ</t>
    </rPh>
    <rPh sb="2" eb="4">
      <t>リクジョウ</t>
    </rPh>
    <rPh sb="4" eb="6">
      <t>キョウギ</t>
    </rPh>
    <rPh sb="6" eb="8">
      <t>キョウカイ</t>
    </rPh>
    <phoneticPr fontId="3"/>
  </si>
  <si>
    <t>徳島県</t>
    <rPh sb="0" eb="3">
      <t>トクシマケン</t>
    </rPh>
    <phoneticPr fontId="3"/>
  </si>
  <si>
    <t>徳島陸上競技協会　殿</t>
    <rPh sb="0" eb="2">
      <t>トクシマ</t>
    </rPh>
    <phoneticPr fontId="3"/>
  </si>
  <si>
    <t>　  年　  月　  日</t>
    <phoneticPr fontId="3"/>
  </si>
  <si>
    <t>記録</t>
    <rPh sb="0" eb="2">
      <t>キロク</t>
    </rPh>
    <phoneticPr fontId="3"/>
  </si>
  <si>
    <t>氏　名</t>
    <phoneticPr fontId="3"/>
  </si>
  <si>
    <t>ﾌﾘｶﾞﾅ(半角)</t>
    <phoneticPr fontId="3"/>
  </si>
  <si>
    <t>第59回阿南市選手権大会</t>
    <rPh sb="0" eb="1">
      <t>ダイ</t>
    </rPh>
    <rPh sb="3" eb="4">
      <t>カイ</t>
    </rPh>
    <rPh sb="4" eb="7">
      <t>アナンシ</t>
    </rPh>
    <rPh sb="7" eb="10">
      <t>センシュケン</t>
    </rPh>
    <rPh sb="10" eb="12">
      <t>タイカイ</t>
    </rPh>
    <phoneticPr fontId="3"/>
  </si>
  <si>
    <t>第59回阿南市体育祭</t>
    <rPh sb="0" eb="1">
      <t>ダイ</t>
    </rPh>
    <rPh sb="3" eb="4">
      <t>カイ</t>
    </rPh>
    <rPh sb="4" eb="7">
      <t>アナンシ</t>
    </rPh>
    <rPh sb="7" eb="10">
      <t>タイイクサイ</t>
    </rPh>
    <phoneticPr fontId="3"/>
  </si>
  <si>
    <t>阿南中</t>
    <rPh sb="0" eb="2">
      <t>アナン</t>
    </rPh>
    <rPh sb="2" eb="3">
      <t>チュウ</t>
    </rPh>
    <phoneticPr fontId="3"/>
  </si>
  <si>
    <t>ｱﾅﾝﾁｭｳ</t>
    <phoneticPr fontId="3"/>
  </si>
  <si>
    <t>ｱﾅﾝﾁｭｳ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</si>
</sst>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&lt;=999]000;[&lt;=9999]000\-00;&quot;〒 &quot;000\-0000"/>
    <numFmt numFmtId="177" formatCode="[=1]&quot;男&quot;;[=2]&quot;女&quot;;General"/>
    <numFmt numFmtId="178" formatCode="[$-411]ggge&quot;年&quot;m&quot;月&quot;d&quot;日&quot;;@"/>
  </numFmts>
  <fonts count="34" x14ac:knownFonts="1">
    <font>
      <sz val="11"/>
      <color theme="1"/>
      <name val="ＭＳ Ｐゴシック"/>
      <family val="3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scheme val="minor"/>
    </font>
    <font>
      <sz val="11"/>
      <color theme="1"/>
      <name val="HG正楷書体-PRO"/>
      <family val="4"/>
    </font>
    <font>
      <sz val="10"/>
      <color theme="1"/>
      <name val="HG正楷書体-PRO"/>
      <family val="4"/>
    </font>
    <font>
      <sz val="8"/>
      <name val="HG正楷書体-PRO"/>
      <family val="4"/>
    </font>
    <font>
      <sz val="9"/>
      <color theme="1"/>
      <name val="HG正楷書体-PRO"/>
      <family val="4"/>
    </font>
    <font>
      <sz val="10"/>
      <name val="HG正楷書体-PRO"/>
      <family val="4"/>
    </font>
    <font>
      <sz val="10"/>
      <color rgb="FFFF0000"/>
      <name val="HG正楷書体-PRO"/>
      <family val="4"/>
    </font>
    <font>
      <b/>
      <sz val="16"/>
      <color theme="1"/>
      <name val="HG正楷書体-PRO"/>
      <family val="4"/>
    </font>
    <font>
      <sz val="12"/>
      <color theme="1"/>
      <name val="HG正楷書体-PRO"/>
      <family val="4"/>
    </font>
    <font>
      <sz val="9"/>
      <name val="HG正楷書体-PRO"/>
      <family val="4"/>
    </font>
    <font>
      <sz val="8"/>
      <color theme="1"/>
      <name val="HG正楷書体-PRO"/>
      <family val="4"/>
    </font>
    <font>
      <sz val="11"/>
      <color rgb="FFFF0000"/>
      <name val="HG正楷書体-PRO"/>
      <family val="4"/>
    </font>
    <font>
      <b/>
      <sz val="10"/>
      <color rgb="FFFF0000"/>
      <name val="HG正楷書体-PRO"/>
      <family val="4"/>
    </font>
    <font>
      <sz val="12"/>
      <color rgb="FFFF0000"/>
      <name val="HG正楷書体-PRO"/>
      <family val="4"/>
    </font>
    <font>
      <b/>
      <sz val="11"/>
      <color rgb="FFFF0000"/>
      <name val="HG正楷書体-PRO"/>
      <family val="4"/>
    </font>
    <font>
      <b/>
      <sz val="9"/>
      <color rgb="FFFF0000"/>
      <name val="HG正楷書体-PRO"/>
      <family val="4"/>
    </font>
    <font>
      <sz val="10"/>
      <name val="Segoe UI Symbol"/>
      <family val="2"/>
    </font>
    <font>
      <sz val="8"/>
      <name val="HG正楷書体-PRO"/>
      <family val="4"/>
      <charset val="128"/>
    </font>
    <font>
      <sz val="10"/>
      <color indexed="81"/>
      <name val="HG丸ｺﾞｼｯｸM-PRO"/>
      <family val="3"/>
      <charset val="128"/>
    </font>
    <font>
      <b/>
      <sz val="10"/>
      <color indexed="81"/>
      <name val="HG丸ｺﾞｼｯｸM-PRO"/>
      <family val="3"/>
      <charset val="128"/>
    </font>
    <font>
      <b/>
      <sz val="22"/>
      <color indexed="81"/>
      <name val="BIZ UDP明朝 Medium"/>
      <family val="3"/>
      <charset val="128"/>
    </font>
    <font>
      <b/>
      <sz val="16"/>
      <color indexed="81"/>
      <name val="BIZ UDP明朝 Medium"/>
      <family val="3"/>
      <charset val="128"/>
    </font>
    <font>
      <b/>
      <sz val="10"/>
      <color indexed="81"/>
      <name val="BIZ UDP明朝 Medium"/>
      <family val="3"/>
      <charset val="128"/>
    </font>
    <font>
      <sz val="9"/>
      <color indexed="81"/>
      <name val="HG丸ｺﾞｼｯｸM-PRO"/>
      <family val="3"/>
      <charset val="128"/>
    </font>
    <font>
      <b/>
      <sz val="20"/>
      <color indexed="81"/>
      <name val="HG丸ｺﾞｼｯｸM-PRO"/>
      <family val="3"/>
      <charset val="128"/>
    </font>
    <font>
      <sz val="11"/>
      <color indexed="81"/>
      <name val="HG丸ｺﾞｼｯｸM-PRO"/>
      <family val="3"/>
      <charset val="128"/>
    </font>
    <font>
      <sz val="11"/>
      <color rgb="FFFF0000"/>
      <name val="HG正楷書体-PRO"/>
      <family val="4"/>
      <charset val="128"/>
    </font>
    <font>
      <b/>
      <sz val="10"/>
      <color rgb="FFFF0000"/>
      <name val="HG正楷書体-PRO"/>
      <family val="4"/>
      <charset val="128"/>
    </font>
    <font>
      <b/>
      <sz val="9"/>
      <color rgb="FFFF0000"/>
      <name val="HG正楷書体-PRO"/>
      <family val="4"/>
      <charset val="128"/>
    </font>
    <font>
      <b/>
      <sz val="10"/>
      <color theme="1"/>
      <name val="HG正楷書体-PRO"/>
      <family val="4"/>
      <charset val="128"/>
    </font>
    <font>
      <b/>
      <sz val="22"/>
      <color indexed="10"/>
      <name val="BIZ UDP明朝 Medium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</fills>
  <borders count="6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hair">
        <color indexed="64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hair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medium">
        <color indexed="64"/>
      </bottom>
      <diagonal/>
    </border>
    <border>
      <left/>
      <right style="hair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38" fontId="1" fillId="0" borderId="0" applyFont="0" applyFill="0" applyBorder="0" applyAlignment="0" applyProtection="0">
      <alignment vertical="center"/>
    </xf>
  </cellStyleXfs>
  <cellXfs count="22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0" borderId="5" xfId="1" applyFont="1" applyBorder="1" applyAlignment="1">
      <alignment horizontal="center" vertical="center" shrinkToFit="1"/>
    </xf>
    <xf numFmtId="0" fontId="5" fillId="2" borderId="15" xfId="1" applyFont="1" applyFill="1" applyBorder="1" applyAlignment="1" applyProtection="1">
      <alignment horizontal="center" vertical="center" shrinkToFit="1"/>
      <protection locked="0"/>
    </xf>
    <xf numFmtId="0" fontId="9" fillId="2" borderId="15" xfId="1" applyFont="1" applyFill="1" applyBorder="1" applyAlignment="1" applyProtection="1">
      <alignment horizontal="center" vertical="center" shrinkToFit="1"/>
      <protection locked="0"/>
    </xf>
    <xf numFmtId="0" fontId="5" fillId="0" borderId="9" xfId="1" applyFont="1" applyBorder="1" applyAlignment="1">
      <alignment horizontal="distributed" vertical="center" shrinkToFit="1"/>
    </xf>
    <xf numFmtId="0" fontId="7" fillId="0" borderId="13" xfId="1" applyFont="1" applyBorder="1" applyAlignment="1">
      <alignment horizontal="center" vertical="center" shrinkToFit="1"/>
    </xf>
    <xf numFmtId="0" fontId="4" fillId="0" borderId="4" xfId="1" applyFont="1" applyBorder="1" applyAlignment="1" applyProtection="1">
      <alignment horizontal="center" vertical="center" shrinkToFit="1"/>
      <protection locked="0"/>
    </xf>
    <xf numFmtId="0" fontId="4" fillId="0" borderId="18" xfId="1" applyFont="1" applyBorder="1" applyAlignment="1" applyProtection="1">
      <alignment horizontal="center" vertical="center" shrinkToFit="1"/>
      <protection locked="0"/>
    </xf>
    <xf numFmtId="0" fontId="4" fillId="0" borderId="19" xfId="1" applyFont="1" applyBorder="1" applyAlignment="1" applyProtection="1">
      <alignment horizontal="center" vertical="center" shrinkToFit="1"/>
      <protection locked="0"/>
    </xf>
    <xf numFmtId="177" fontId="5" fillId="2" borderId="10" xfId="1" applyNumberFormat="1" applyFont="1" applyFill="1" applyBorder="1" applyAlignment="1" applyProtection="1">
      <alignment horizontal="center" vertical="center" shrinkToFit="1"/>
      <protection locked="0"/>
    </xf>
    <xf numFmtId="177" fontId="9" fillId="2" borderId="10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6" xfId="1" applyFont="1" applyBorder="1" applyAlignment="1">
      <alignment horizontal="center" vertical="center" shrinkToFit="1"/>
    </xf>
    <xf numFmtId="0" fontId="7" fillId="2" borderId="1" xfId="0" applyFont="1" applyFill="1" applyBorder="1">
      <alignment vertical="center"/>
    </xf>
    <xf numFmtId="177" fontId="5" fillId="2" borderId="5" xfId="1" applyNumberFormat="1" applyFont="1" applyFill="1" applyBorder="1" applyAlignment="1" applyProtection="1">
      <alignment horizontal="center" vertical="center" shrinkToFit="1"/>
      <protection locked="0"/>
    </xf>
    <xf numFmtId="177" fontId="9" fillId="2" borderId="5" xfId="1" applyNumberFormat="1" applyFont="1" applyFill="1" applyBorder="1" applyAlignment="1" applyProtection="1">
      <alignment horizontal="center" vertical="center" shrinkToFit="1"/>
      <protection locked="0"/>
    </xf>
    <xf numFmtId="0" fontId="5" fillId="0" borderId="4" xfId="1" applyFont="1" applyBorder="1" applyAlignment="1">
      <alignment horizontal="center" vertical="center" wrapText="1" shrinkToFit="1"/>
    </xf>
    <xf numFmtId="0" fontId="12" fillId="0" borderId="19" xfId="0" applyFont="1" applyBorder="1" applyAlignment="1">
      <alignment horizontal="center" vertical="center" shrinkToFit="1"/>
    </xf>
    <xf numFmtId="0" fontId="5" fillId="2" borderId="15" xfId="1" applyFont="1" applyFill="1" applyBorder="1" applyAlignment="1">
      <alignment horizontal="center" vertical="center" shrinkToFit="1"/>
    </xf>
    <xf numFmtId="0" fontId="5" fillId="2" borderId="9" xfId="1" applyFont="1" applyFill="1" applyBorder="1" applyAlignment="1">
      <alignment horizontal="center" vertical="center" shrinkToFit="1"/>
    </xf>
    <xf numFmtId="0" fontId="4" fillId="0" borderId="15" xfId="1" applyFont="1" applyBorder="1" applyAlignment="1">
      <alignment horizontal="center" vertical="center" shrinkToFit="1"/>
    </xf>
    <xf numFmtId="0" fontId="5" fillId="0" borderId="7" xfId="1" applyFont="1" applyBorder="1" applyAlignment="1">
      <alignment horizontal="center" vertical="center" wrapText="1" shrinkToFit="1"/>
    </xf>
    <xf numFmtId="38" fontId="4" fillId="0" borderId="0" xfId="3" applyFont="1" applyBorder="1" applyAlignment="1" applyProtection="1">
      <alignment vertical="center" shrinkToFit="1"/>
      <protection locked="0"/>
    </xf>
    <xf numFmtId="0" fontId="12" fillId="0" borderId="12" xfId="0" applyFont="1" applyBorder="1" applyAlignment="1">
      <alignment horizontal="center" vertical="center" shrinkToFit="1"/>
    </xf>
    <xf numFmtId="0" fontId="5" fillId="2" borderId="10" xfId="1" applyFont="1" applyFill="1" applyBorder="1" applyAlignment="1">
      <alignment vertical="center" shrinkToFit="1"/>
    </xf>
    <xf numFmtId="0" fontId="5" fillId="2" borderId="5" xfId="1" applyFont="1" applyFill="1" applyBorder="1" applyAlignment="1">
      <alignment vertical="center" shrinkToFit="1"/>
    </xf>
    <xf numFmtId="0" fontId="4" fillId="0" borderId="7" xfId="1" applyFont="1" applyBorder="1" applyAlignment="1" applyProtection="1">
      <alignment horizontal="center" vertical="center" shrinkToFit="1"/>
      <protection locked="0"/>
    </xf>
    <xf numFmtId="0" fontId="13" fillId="3" borderId="32" xfId="0" applyFont="1" applyFill="1" applyBorder="1">
      <alignment vertical="center"/>
    </xf>
    <xf numFmtId="0" fontId="13" fillId="0" borderId="3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3" borderId="32" xfId="0" applyFont="1" applyFill="1" applyBorder="1" applyAlignment="1">
      <alignment horizontal="center" vertical="center"/>
    </xf>
    <xf numFmtId="0" fontId="13" fillId="0" borderId="32" xfId="0" applyFont="1" applyBorder="1">
      <alignment vertical="center"/>
    </xf>
    <xf numFmtId="0" fontId="13" fillId="3" borderId="1" xfId="0" applyFont="1" applyFill="1" applyBorder="1" applyAlignment="1">
      <alignment horizontal="center" vertical="center"/>
    </xf>
    <xf numFmtId="0" fontId="13" fillId="0" borderId="33" xfId="0" applyFont="1" applyBorder="1">
      <alignment vertical="center"/>
    </xf>
    <xf numFmtId="0" fontId="13" fillId="0" borderId="34" xfId="0" applyFont="1" applyBorder="1">
      <alignment vertical="center"/>
    </xf>
    <xf numFmtId="38" fontId="13" fillId="0" borderId="33" xfId="3" applyFont="1" applyBorder="1">
      <alignment vertical="center"/>
    </xf>
    <xf numFmtId="38" fontId="13" fillId="0" borderId="32" xfId="3" applyFont="1" applyBorder="1">
      <alignment vertical="center"/>
    </xf>
    <xf numFmtId="0" fontId="4" fillId="0" borderId="28" xfId="1" applyFont="1" applyBorder="1" applyAlignment="1" applyProtection="1">
      <alignment horizontal="center" vertical="center" shrinkToFit="1"/>
      <protection locked="0"/>
    </xf>
    <xf numFmtId="0" fontId="4" fillId="0" borderId="35" xfId="1" applyFont="1" applyBorder="1" applyAlignment="1" applyProtection="1">
      <alignment horizontal="center" vertical="center" shrinkToFit="1"/>
      <protection locked="0"/>
    </xf>
    <xf numFmtId="0" fontId="4" fillId="0" borderId="8" xfId="1" applyFont="1" applyBorder="1" applyAlignment="1">
      <alignment vertical="center" shrinkToFit="1"/>
    </xf>
    <xf numFmtId="0" fontId="4" fillId="0" borderId="4" xfId="1" applyFont="1" applyBorder="1" applyAlignment="1">
      <alignment vertical="center" shrinkToFit="1"/>
    </xf>
    <xf numFmtId="0" fontId="4" fillId="0" borderId="17" xfId="1" applyFont="1" applyBorder="1" applyAlignment="1">
      <alignment horizontal="center" vertical="center" shrinkToFit="1"/>
    </xf>
    <xf numFmtId="38" fontId="4" fillId="0" borderId="4" xfId="3" applyFont="1" applyBorder="1" applyAlignment="1">
      <alignment vertical="center" shrinkToFit="1"/>
    </xf>
    <xf numFmtId="0" fontId="7" fillId="3" borderId="32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15" fillId="2" borderId="15" xfId="1" applyFont="1" applyFill="1" applyBorder="1" applyAlignment="1" applyProtection="1">
      <alignment horizontal="center" vertical="center" shrinkToFit="1"/>
      <protection locked="0"/>
    </xf>
    <xf numFmtId="177" fontId="15" fillId="2" borderId="10" xfId="1" applyNumberFormat="1" applyFont="1" applyFill="1" applyBorder="1" applyAlignment="1" applyProtection="1">
      <alignment horizontal="center" vertical="center" shrinkToFit="1"/>
      <protection locked="0"/>
    </xf>
    <xf numFmtId="0" fontId="18" fillId="2" borderId="1" xfId="0" applyFont="1" applyFill="1" applyBorder="1">
      <alignment vertical="center"/>
    </xf>
    <xf numFmtId="177" fontId="15" fillId="2" borderId="5" xfId="1" applyNumberFormat="1" applyFont="1" applyFill="1" applyBorder="1" applyAlignment="1" applyProtection="1">
      <alignment horizontal="center" vertical="center" shrinkToFit="1"/>
      <protection locked="0"/>
    </xf>
    <xf numFmtId="0" fontId="15" fillId="2" borderId="15" xfId="1" applyFont="1" applyFill="1" applyBorder="1" applyAlignment="1">
      <alignment horizontal="center" vertical="center" shrinkToFit="1"/>
    </xf>
    <xf numFmtId="0" fontId="15" fillId="2" borderId="9" xfId="1" applyFont="1" applyFill="1" applyBorder="1" applyAlignment="1">
      <alignment horizontal="center" vertical="center" shrinkToFit="1"/>
    </xf>
    <xf numFmtId="0" fontId="15" fillId="2" borderId="10" xfId="1" applyFont="1" applyFill="1" applyBorder="1" applyAlignment="1">
      <alignment vertical="center" shrinkToFit="1"/>
    </xf>
    <xf numFmtId="0" fontId="15" fillId="2" borderId="5" xfId="1" applyFont="1" applyFill="1" applyBorder="1" applyAlignment="1">
      <alignment vertical="center" shrinkToFit="1"/>
    </xf>
    <xf numFmtId="0" fontId="13" fillId="4" borderId="32" xfId="0" applyFont="1" applyFill="1" applyBorder="1">
      <alignment vertical="center"/>
    </xf>
    <xf numFmtId="0" fontId="7" fillId="4" borderId="32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5" fillId="2" borderId="10" xfId="1" applyFont="1" applyFill="1" applyBorder="1" applyAlignment="1">
      <alignment horizontal="center" vertical="center" shrinkToFit="1"/>
    </xf>
    <xf numFmtId="0" fontId="30" fillId="2" borderId="15" xfId="1" applyFont="1" applyFill="1" applyBorder="1" applyAlignment="1" applyProtection="1">
      <alignment horizontal="center" vertical="center" shrinkToFit="1"/>
      <protection locked="0"/>
    </xf>
    <xf numFmtId="177" fontId="30" fillId="2" borderId="10" xfId="1" applyNumberFormat="1" applyFont="1" applyFill="1" applyBorder="1" applyAlignment="1" applyProtection="1">
      <alignment horizontal="center" vertical="center" shrinkToFit="1"/>
      <protection locked="0"/>
    </xf>
    <xf numFmtId="0" fontId="31" fillId="2" borderId="1" xfId="0" applyFont="1" applyFill="1" applyBorder="1">
      <alignment vertical="center"/>
    </xf>
    <xf numFmtId="0" fontId="30" fillId="2" borderId="15" xfId="1" applyFont="1" applyFill="1" applyBorder="1" applyAlignment="1">
      <alignment horizontal="center" vertical="center" shrinkToFit="1"/>
    </xf>
    <xf numFmtId="0" fontId="30" fillId="2" borderId="5" xfId="1" applyFont="1" applyFill="1" applyBorder="1" applyAlignment="1">
      <alignment vertical="center" shrinkToFit="1"/>
    </xf>
    <xf numFmtId="0" fontId="30" fillId="2" borderId="9" xfId="1" applyFont="1" applyFill="1" applyBorder="1" applyAlignment="1">
      <alignment horizontal="center" vertical="center" shrinkToFit="1"/>
    </xf>
    <xf numFmtId="177" fontId="30" fillId="2" borderId="5" xfId="1" applyNumberFormat="1" applyFont="1" applyFill="1" applyBorder="1" applyAlignment="1" applyProtection="1">
      <alignment horizontal="center" vertical="center" shrinkToFit="1"/>
      <protection locked="0"/>
    </xf>
    <xf numFmtId="0" fontId="32" fillId="2" borderId="10" xfId="1" applyFont="1" applyFill="1" applyBorder="1" applyAlignment="1">
      <alignment vertical="center" shrinkToFit="1"/>
    </xf>
    <xf numFmtId="0" fontId="32" fillId="2" borderId="5" xfId="1" applyFont="1" applyFill="1" applyBorder="1" applyAlignment="1">
      <alignment vertical="center" shrinkToFit="1"/>
    </xf>
    <xf numFmtId="0" fontId="32" fillId="2" borderId="9" xfId="1" applyFont="1" applyFill="1" applyBorder="1" applyAlignment="1">
      <alignment horizontal="center" vertical="center" shrinkToFit="1"/>
    </xf>
    <xf numFmtId="0" fontId="30" fillId="2" borderId="10" xfId="1" applyFont="1" applyFill="1" applyBorder="1" applyAlignment="1">
      <alignment horizontal="center" vertical="center" shrinkToFit="1"/>
    </xf>
    <xf numFmtId="0" fontId="5" fillId="2" borderId="10" xfId="1" applyFont="1" applyFill="1" applyBorder="1" applyAlignment="1">
      <alignment horizontal="center" vertical="center" shrinkToFit="1"/>
    </xf>
    <xf numFmtId="0" fontId="5" fillId="0" borderId="1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shrinkToFit="1"/>
    </xf>
    <xf numFmtId="0" fontId="5" fillId="0" borderId="2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15" xfId="1" applyFont="1" applyBorder="1" applyAlignment="1">
      <alignment horizontal="center" vertical="center" shrinkToFit="1"/>
    </xf>
    <xf numFmtId="0" fontId="5" fillId="0" borderId="16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0" fontId="4" fillId="0" borderId="40" xfId="0" applyFont="1" applyBorder="1">
      <alignment vertical="center"/>
    </xf>
    <xf numFmtId="0" fontId="4" fillId="0" borderId="42" xfId="1" applyFont="1" applyBorder="1" applyAlignment="1">
      <alignment horizontal="center" vertical="center" shrinkToFit="1"/>
    </xf>
    <xf numFmtId="0" fontId="4" fillId="0" borderId="0" xfId="1" applyFont="1" applyAlignment="1">
      <alignment vertical="center" shrinkToFit="1"/>
    </xf>
    <xf numFmtId="0" fontId="4" fillId="0" borderId="43" xfId="1" applyFont="1" applyBorder="1" applyAlignment="1">
      <alignment horizontal="center" vertical="center" shrinkToFit="1"/>
    </xf>
    <xf numFmtId="0" fontId="4" fillId="0" borderId="42" xfId="1" applyFont="1" applyBorder="1" applyAlignment="1">
      <alignment horizontal="left" vertical="center" shrinkToFit="1"/>
    </xf>
    <xf numFmtId="0" fontId="5" fillId="0" borderId="44" xfId="1" applyFont="1" applyBorder="1" applyAlignment="1">
      <alignment horizontal="center" vertical="center" shrinkToFit="1"/>
    </xf>
    <xf numFmtId="0" fontId="4" fillId="0" borderId="0" xfId="1" applyFont="1" applyAlignment="1" applyProtection="1">
      <alignment horizontal="center" vertical="center" shrinkToFit="1"/>
      <protection locked="0"/>
    </xf>
    <xf numFmtId="0" fontId="5" fillId="0" borderId="0" xfId="1" applyFont="1" applyAlignment="1">
      <alignment vertical="center" shrinkToFit="1"/>
    </xf>
    <xf numFmtId="0" fontId="5" fillId="0" borderId="42" xfId="1" applyFont="1" applyBorder="1" applyAlignment="1">
      <alignment vertical="center" shrinkToFit="1"/>
    </xf>
    <xf numFmtId="0" fontId="5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right" vertical="center" indent="1" shrinkToFit="1"/>
    </xf>
    <xf numFmtId="38" fontId="4" fillId="0" borderId="0" xfId="3" applyFont="1" applyBorder="1" applyAlignment="1">
      <alignment vertical="center" shrinkToFit="1"/>
    </xf>
    <xf numFmtId="0" fontId="7" fillId="0" borderId="50" xfId="1" applyFont="1" applyBorder="1" applyAlignment="1">
      <alignment horizontal="center" vertical="center" shrinkToFit="1"/>
    </xf>
    <xf numFmtId="0" fontId="5" fillId="2" borderId="56" xfId="1" applyFont="1" applyFill="1" applyBorder="1" applyAlignment="1">
      <alignment horizontal="center" vertical="center" shrinkToFit="1"/>
    </xf>
    <xf numFmtId="0" fontId="7" fillId="0" borderId="57" xfId="1" applyFont="1" applyBorder="1" applyAlignment="1">
      <alignment horizontal="center" vertical="center" shrinkToFit="1"/>
    </xf>
    <xf numFmtId="0" fontId="5" fillId="2" borderId="58" xfId="1" applyFont="1" applyFill="1" applyBorder="1" applyAlignment="1" applyProtection="1">
      <alignment horizontal="center" vertical="center" shrinkToFit="1"/>
      <protection locked="0"/>
    </xf>
    <xf numFmtId="177" fontId="5" fillId="2" borderId="59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0" xfId="1" applyNumberFormat="1" applyFont="1" applyFill="1" applyBorder="1" applyAlignment="1" applyProtection="1">
      <alignment horizontal="center" vertical="center" shrinkToFit="1"/>
      <protection locked="0"/>
    </xf>
    <xf numFmtId="0" fontId="5" fillId="2" borderId="61" xfId="1" applyFont="1" applyFill="1" applyBorder="1" applyAlignment="1">
      <alignment horizontal="center" vertical="center" shrinkToFit="1"/>
    </xf>
    <xf numFmtId="0" fontId="5" fillId="2" borderId="59" xfId="1" applyFont="1" applyFill="1" applyBorder="1" applyAlignment="1">
      <alignment horizontal="center" vertical="center" shrinkToFit="1"/>
    </xf>
    <xf numFmtId="0" fontId="5" fillId="2" borderId="60" xfId="1" applyFont="1" applyFill="1" applyBorder="1" applyAlignment="1">
      <alignment vertical="center" shrinkToFit="1"/>
    </xf>
    <xf numFmtId="0" fontId="5" fillId="2" borderId="62" xfId="1" applyFont="1" applyFill="1" applyBorder="1" applyAlignment="1">
      <alignment horizontal="center" vertical="center" shrinkToFit="1"/>
    </xf>
    <xf numFmtId="0" fontId="4" fillId="0" borderId="63" xfId="1" applyFont="1" applyBorder="1" applyAlignment="1">
      <alignment horizontal="center" vertical="center" shrinkToFit="1"/>
    </xf>
    <xf numFmtId="0" fontId="30" fillId="2" borderId="64" xfId="1" applyFont="1" applyFill="1" applyBorder="1" applyAlignment="1">
      <alignment horizontal="center" vertical="center" shrinkToFit="1"/>
    </xf>
    <xf numFmtId="0" fontId="32" fillId="2" borderId="64" xfId="1" applyFont="1" applyFill="1" applyBorder="1" applyAlignment="1">
      <alignment horizontal="center" vertical="center" shrinkToFit="1"/>
    </xf>
    <xf numFmtId="0" fontId="5" fillId="2" borderId="64" xfId="1" applyFont="1" applyFill="1" applyBorder="1" applyAlignment="1">
      <alignment horizontal="center" vertical="center" shrinkToFit="1"/>
    </xf>
    <xf numFmtId="0" fontId="5" fillId="2" borderId="59" xfId="1" applyFont="1" applyFill="1" applyBorder="1" applyAlignment="1">
      <alignment vertical="center" shrinkToFit="1"/>
    </xf>
    <xf numFmtId="0" fontId="5" fillId="2" borderId="65" xfId="1" applyFont="1" applyFill="1" applyBorder="1" applyAlignment="1">
      <alignment horizontal="center" vertical="center" shrinkToFit="1"/>
    </xf>
    <xf numFmtId="0" fontId="5" fillId="0" borderId="39" xfId="1" applyFont="1" applyBorder="1" applyAlignment="1">
      <alignment horizontal="center" vertical="center" shrinkToFit="1"/>
    </xf>
    <xf numFmtId="0" fontId="5" fillId="0" borderId="40" xfId="1" applyFont="1" applyBorder="1" applyAlignment="1">
      <alignment horizontal="center" vertical="center" shrinkToFit="1"/>
    </xf>
    <xf numFmtId="178" fontId="5" fillId="2" borderId="40" xfId="1" applyNumberFormat="1" applyFont="1" applyFill="1" applyBorder="1" applyAlignment="1" applyProtection="1">
      <alignment horizontal="center" vertical="center" shrinkToFit="1"/>
      <protection locked="0"/>
    </xf>
    <xf numFmtId="178" fontId="5" fillId="2" borderId="41" xfId="1" applyNumberFormat="1" applyFont="1" applyFill="1" applyBorder="1" applyAlignment="1" applyProtection="1">
      <alignment horizontal="center" vertical="center" shrinkToFit="1"/>
      <protection locked="0"/>
    </xf>
    <xf numFmtId="0" fontId="10" fillId="5" borderId="0" xfId="1" applyFont="1" applyFill="1" applyAlignment="1" applyProtection="1">
      <alignment horizontal="center" vertical="center" shrinkToFit="1"/>
      <protection locked="0"/>
    </xf>
    <xf numFmtId="0" fontId="10" fillId="0" borderId="0" xfId="1" applyFont="1" applyAlignment="1">
      <alignment horizontal="left" vertical="center" shrinkToFit="1"/>
    </xf>
    <xf numFmtId="0" fontId="4" fillId="0" borderId="42" xfId="1" applyFont="1" applyBorder="1" applyAlignment="1">
      <alignment vertical="center" shrinkToFit="1"/>
    </xf>
    <xf numFmtId="0" fontId="4" fillId="0" borderId="0" xfId="1" applyFont="1" applyAlignment="1">
      <alignment vertical="center" shrinkToFit="1"/>
    </xf>
    <xf numFmtId="0" fontId="5" fillId="0" borderId="44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shrinkToFit="1"/>
    </xf>
    <xf numFmtId="0" fontId="4" fillId="2" borderId="20" xfId="1" applyFont="1" applyFill="1" applyBorder="1" applyAlignment="1" applyProtection="1">
      <alignment horizontal="center" vertical="center" shrinkToFit="1"/>
      <protection locked="0"/>
    </xf>
    <xf numFmtId="0" fontId="4" fillId="2" borderId="23" xfId="1" applyFont="1" applyFill="1" applyBorder="1" applyAlignment="1" applyProtection="1">
      <alignment horizontal="center" vertical="center" shrinkToFit="1"/>
      <protection locked="0"/>
    </xf>
    <xf numFmtId="0" fontId="4" fillId="2" borderId="47" xfId="1" applyFont="1" applyFill="1" applyBorder="1" applyAlignment="1" applyProtection="1">
      <alignment horizontal="center" vertical="center" shrinkToFit="1"/>
      <protection locked="0"/>
    </xf>
    <xf numFmtId="176" fontId="4" fillId="2" borderId="17" xfId="1" applyNumberFormat="1" applyFont="1" applyFill="1" applyBorder="1" applyAlignment="1" applyProtection="1">
      <alignment horizontal="left" vertical="center" shrinkToFit="1"/>
      <protection locked="0"/>
    </xf>
    <xf numFmtId="176" fontId="4" fillId="2" borderId="8" xfId="1" applyNumberFormat="1" applyFont="1" applyFill="1" applyBorder="1" applyAlignment="1" applyProtection="1">
      <alignment horizontal="left" vertical="center" shrinkToFit="1"/>
      <protection locked="0"/>
    </xf>
    <xf numFmtId="176" fontId="4" fillId="2" borderId="49" xfId="1" applyNumberFormat="1" applyFont="1" applyFill="1" applyBorder="1" applyAlignment="1" applyProtection="1">
      <alignment horizontal="left" vertical="center" shrinkToFit="1"/>
      <protection locked="0"/>
    </xf>
    <xf numFmtId="0" fontId="4" fillId="0" borderId="0" xfId="1" applyFont="1" applyAlignment="1">
      <alignment horizontal="center" vertical="center" shrinkToFit="1"/>
    </xf>
    <xf numFmtId="0" fontId="11" fillId="2" borderId="16" xfId="1" applyFont="1" applyFill="1" applyBorder="1" applyAlignment="1">
      <alignment horizontal="center" vertical="center" shrinkToFit="1"/>
    </xf>
    <xf numFmtId="0" fontId="11" fillId="2" borderId="4" xfId="1" applyFont="1" applyFill="1" applyBorder="1" applyAlignment="1">
      <alignment horizontal="center" vertical="center" shrinkToFit="1"/>
    </xf>
    <xf numFmtId="0" fontId="11" fillId="2" borderId="45" xfId="1" applyFont="1" applyFill="1" applyBorder="1" applyAlignment="1">
      <alignment horizontal="center" vertical="center" shrinkToFit="1"/>
    </xf>
    <xf numFmtId="0" fontId="4" fillId="2" borderId="16" xfId="1" applyFont="1" applyFill="1" applyBorder="1" applyAlignment="1" applyProtection="1">
      <alignment horizontal="center" vertical="center" shrinkToFit="1"/>
      <protection locked="0"/>
    </xf>
    <xf numFmtId="0" fontId="4" fillId="2" borderId="4" xfId="1" applyFont="1" applyFill="1" applyBorder="1" applyAlignment="1" applyProtection="1">
      <alignment horizontal="center" vertical="center" shrinkToFit="1"/>
      <protection locked="0"/>
    </xf>
    <xf numFmtId="0" fontId="4" fillId="2" borderId="26" xfId="1" applyFont="1" applyFill="1" applyBorder="1" applyAlignment="1" applyProtection="1">
      <alignment horizontal="center" vertical="center" shrinkToFit="1"/>
      <protection locked="0"/>
    </xf>
    <xf numFmtId="0" fontId="5" fillId="2" borderId="16" xfId="1" applyFont="1" applyFill="1" applyBorder="1" applyAlignment="1">
      <alignment horizontal="center" vertical="center" shrinkToFit="1"/>
    </xf>
    <xf numFmtId="0" fontId="5" fillId="2" borderId="4" xfId="1" applyFont="1" applyFill="1" applyBorder="1" applyAlignment="1">
      <alignment horizontal="center" vertical="center" shrinkToFit="1"/>
    </xf>
    <xf numFmtId="0" fontId="5" fillId="2" borderId="45" xfId="1" applyFont="1" applyFill="1" applyBorder="1" applyAlignment="1">
      <alignment horizontal="center" vertical="center" shrinkToFit="1"/>
    </xf>
    <xf numFmtId="0" fontId="5" fillId="0" borderId="46" xfId="1" applyFont="1" applyBorder="1" applyAlignment="1">
      <alignment horizontal="center" vertical="center" shrinkToFit="1"/>
    </xf>
    <xf numFmtId="0" fontId="5" fillId="0" borderId="7" xfId="1" applyFont="1" applyBorder="1" applyAlignment="1">
      <alignment horizontal="center" vertical="center" shrinkToFit="1"/>
    </xf>
    <xf numFmtId="0" fontId="5" fillId="0" borderId="48" xfId="1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shrinkToFit="1"/>
    </xf>
    <xf numFmtId="0" fontId="5" fillId="0" borderId="50" xfId="1" applyFont="1" applyBorder="1" applyAlignment="1">
      <alignment horizontal="center" vertical="center" shrinkToFit="1"/>
    </xf>
    <xf numFmtId="0" fontId="5" fillId="0" borderId="10" xfId="1" applyFont="1" applyBorder="1" applyAlignment="1">
      <alignment horizontal="center" vertical="center" shrinkToFit="1"/>
    </xf>
    <xf numFmtId="0" fontId="5" fillId="0" borderId="15" xfId="1" applyFont="1" applyBorder="1" applyAlignment="1">
      <alignment horizontal="center" vertical="center" shrinkToFit="1"/>
    </xf>
    <xf numFmtId="0" fontId="5" fillId="0" borderId="16" xfId="1" applyFont="1" applyBorder="1" applyAlignment="1">
      <alignment horizontal="center" vertical="center" shrinkToFit="1"/>
    </xf>
    <xf numFmtId="0" fontId="5" fillId="0" borderId="26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0" fontId="4" fillId="2" borderId="9" xfId="1" applyFont="1" applyFill="1" applyBorder="1" applyAlignment="1" applyProtection="1">
      <alignment horizontal="center" vertical="center" shrinkToFit="1"/>
      <protection locked="0"/>
    </xf>
    <xf numFmtId="0" fontId="5" fillId="0" borderId="51" xfId="1" applyFont="1" applyBorder="1" applyAlignment="1">
      <alignment horizontal="center" vertical="center" shrinkToFit="1"/>
    </xf>
    <xf numFmtId="0" fontId="5" fillId="0" borderId="11" xfId="1" applyFont="1" applyBorder="1" applyAlignment="1">
      <alignment horizontal="center" vertical="center" shrinkToFit="1"/>
    </xf>
    <xf numFmtId="0" fontId="4" fillId="2" borderId="24" xfId="1" applyFont="1" applyFill="1" applyBorder="1" applyAlignment="1" applyProtection="1">
      <alignment horizontal="center" vertical="center" shrinkToFit="1"/>
      <protection locked="0"/>
    </xf>
    <xf numFmtId="0" fontId="5" fillId="0" borderId="52" xfId="1" applyFont="1" applyBorder="1" applyAlignment="1">
      <alignment horizontal="center" vertical="center" shrinkToFit="1"/>
    </xf>
    <xf numFmtId="0" fontId="5" fillId="0" borderId="12" xfId="1" applyFont="1" applyBorder="1" applyAlignment="1">
      <alignment horizontal="center" vertical="center" shrinkToFit="1"/>
    </xf>
    <xf numFmtId="0" fontId="4" fillId="2" borderId="14" xfId="1" applyFont="1" applyFill="1" applyBorder="1" applyAlignment="1" applyProtection="1">
      <alignment horizontal="center" vertical="center" shrinkToFit="1"/>
      <protection locked="0"/>
    </xf>
    <xf numFmtId="0" fontId="8" fillId="0" borderId="28" xfId="1" applyFont="1" applyBorder="1" applyAlignment="1">
      <alignment horizontal="center" vertical="center" shrinkToFit="1"/>
    </xf>
    <xf numFmtId="0" fontId="8" fillId="0" borderId="23" xfId="1" applyFont="1" applyBorder="1" applyAlignment="1">
      <alignment horizontal="center" vertical="center" shrinkToFit="1"/>
    </xf>
    <xf numFmtId="0" fontId="8" fillId="0" borderId="31" xfId="1" applyFont="1" applyBorder="1" applyAlignment="1">
      <alignment horizontal="center" vertical="center" shrinkToFit="1"/>
    </xf>
    <xf numFmtId="0" fontId="6" fillId="0" borderId="53" xfId="1" applyFont="1" applyBorder="1" applyAlignment="1">
      <alignment horizontal="center" vertical="center" shrinkToFit="1"/>
    </xf>
    <xf numFmtId="0" fontId="6" fillId="0" borderId="52" xfId="1" applyFont="1" applyBorder="1" applyAlignment="1">
      <alignment horizontal="center" vertical="center" shrinkToFit="1"/>
    </xf>
    <xf numFmtId="0" fontId="8" fillId="0" borderId="13" xfId="1" applyFont="1" applyBorder="1" applyAlignment="1">
      <alignment horizontal="center" vertical="center" shrinkToFit="1"/>
    </xf>
    <xf numFmtId="0" fontId="8" fillId="0" borderId="14" xfId="1" applyFont="1" applyBorder="1" applyAlignment="1">
      <alignment horizontal="center" vertical="center" shrinkToFit="1"/>
    </xf>
    <xf numFmtId="0" fontId="8" fillId="0" borderId="13" xfId="1" applyFont="1" applyBorder="1" applyAlignment="1">
      <alignment horizontal="center" vertical="center" wrapText="1" shrinkToFit="1"/>
    </xf>
    <xf numFmtId="0" fontId="8" fillId="0" borderId="13" xfId="1" applyFont="1" applyBorder="1" applyAlignment="1">
      <alignment horizontal="center" vertical="center" textRotation="255" shrinkToFit="1"/>
    </xf>
    <xf numFmtId="0" fontId="8" fillId="0" borderId="14" xfId="1" applyFont="1" applyBorder="1" applyAlignment="1">
      <alignment horizontal="center" vertical="center" textRotation="255" shrinkToFit="1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2" borderId="45" xfId="1" applyFont="1" applyFill="1" applyBorder="1" applyAlignment="1" applyProtection="1">
      <alignment horizontal="center" vertical="center" shrinkToFit="1"/>
      <protection locked="0"/>
    </xf>
    <xf numFmtId="0" fontId="8" fillId="0" borderId="54" xfId="1" applyFont="1" applyBorder="1" applyAlignment="1">
      <alignment horizontal="center" vertical="center" shrinkToFit="1"/>
    </xf>
    <xf numFmtId="0" fontId="8" fillId="0" borderId="55" xfId="1" applyFont="1" applyBorder="1" applyAlignment="1">
      <alignment horizontal="center" vertical="center" shrinkToFit="1"/>
    </xf>
    <xf numFmtId="0" fontId="4" fillId="2" borderId="4" xfId="1" applyFont="1" applyFill="1" applyBorder="1" applyAlignment="1">
      <alignment horizontal="center" vertical="center" shrinkToFit="1"/>
    </xf>
    <xf numFmtId="0" fontId="4" fillId="2" borderId="45" xfId="1" applyFont="1" applyFill="1" applyBorder="1" applyAlignment="1">
      <alignment horizontal="center" vertical="center" shrinkToFit="1"/>
    </xf>
    <xf numFmtId="0" fontId="4" fillId="0" borderId="21" xfId="1" applyFont="1" applyBorder="1" applyAlignment="1" applyProtection="1">
      <alignment horizontal="center" vertical="center" shrinkToFit="1"/>
      <protection locked="0"/>
    </xf>
    <xf numFmtId="0" fontId="4" fillId="0" borderId="22" xfId="1" applyFont="1" applyBorder="1" applyAlignment="1" applyProtection="1">
      <alignment horizontal="center" vertical="center" shrinkToFit="1"/>
      <protection locked="0"/>
    </xf>
    <xf numFmtId="38" fontId="4" fillId="0" borderId="27" xfId="1" applyNumberFormat="1" applyFont="1" applyBorder="1" applyAlignment="1" applyProtection="1">
      <alignment horizontal="center" vertical="center" shrinkToFit="1"/>
      <protection locked="0"/>
    </xf>
    <xf numFmtId="0" fontId="4" fillId="0" borderId="29" xfId="1" applyFont="1" applyBorder="1" applyAlignment="1" applyProtection="1">
      <alignment horizontal="center" vertical="center" shrinkToFit="1"/>
      <protection locked="0"/>
    </xf>
    <xf numFmtId="0" fontId="4" fillId="0" borderId="17" xfId="1" applyFont="1" applyBorder="1" applyAlignment="1" applyProtection="1">
      <alignment horizontal="center" vertical="center" shrinkToFit="1"/>
      <protection locked="0"/>
    </xf>
    <xf numFmtId="0" fontId="4" fillId="0" borderId="30" xfId="1" applyFont="1" applyBorder="1" applyAlignment="1" applyProtection="1">
      <alignment horizontal="center" vertical="center" shrinkToFit="1"/>
      <protection locked="0"/>
    </xf>
    <xf numFmtId="0" fontId="8" fillId="0" borderId="25" xfId="1" applyFont="1" applyBorder="1" applyAlignment="1">
      <alignment horizontal="center" vertical="center" textRotation="255" shrinkToFit="1"/>
    </xf>
    <xf numFmtId="0" fontId="8" fillId="0" borderId="12" xfId="1" applyFont="1" applyBorder="1" applyAlignment="1">
      <alignment horizontal="center" vertical="center" textRotation="255" shrinkToFit="1"/>
    </xf>
    <xf numFmtId="0" fontId="4" fillId="2" borderId="20" xfId="1" applyFont="1" applyFill="1" applyBorder="1" applyAlignment="1" applyProtection="1">
      <alignment horizontal="left" vertical="center" shrinkToFit="1"/>
      <protection locked="0"/>
    </xf>
    <xf numFmtId="0" fontId="4" fillId="2" borderId="23" xfId="1" applyFont="1" applyFill="1" applyBorder="1" applyAlignment="1" applyProtection="1">
      <alignment horizontal="left" vertical="center" shrinkToFit="1"/>
      <protection locked="0"/>
    </xf>
    <xf numFmtId="0" fontId="4" fillId="2" borderId="47" xfId="1" applyFont="1" applyFill="1" applyBorder="1" applyAlignment="1" applyProtection="1">
      <alignment horizontal="left" vertical="center" shrinkToFit="1"/>
      <protection locked="0"/>
    </xf>
    <xf numFmtId="0" fontId="5" fillId="0" borderId="1" xfId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5" xfId="1" applyFont="1" applyFill="1" applyBorder="1" applyAlignment="1" applyProtection="1">
      <alignment horizontal="center" vertical="center" shrinkToFit="1"/>
      <protection locked="0"/>
    </xf>
    <xf numFmtId="0" fontId="4" fillId="2" borderId="37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4" fillId="2" borderId="16" xfId="1" applyFont="1" applyFill="1" applyBorder="1" applyAlignment="1" applyProtection="1">
      <alignment horizontal="left" vertical="center" shrinkToFit="1"/>
      <protection locked="0"/>
    </xf>
    <xf numFmtId="0" fontId="4" fillId="2" borderId="4" xfId="1" applyFont="1" applyFill="1" applyBorder="1" applyAlignment="1" applyProtection="1">
      <alignment horizontal="left" vertical="center" shrinkToFit="1"/>
      <protection locked="0"/>
    </xf>
    <xf numFmtId="0" fontId="4" fillId="2" borderId="45" xfId="1" applyFont="1" applyFill="1" applyBorder="1" applyAlignment="1" applyProtection="1">
      <alignment horizontal="left" vertical="center" shrinkToFit="1"/>
      <protection locked="0"/>
    </xf>
    <xf numFmtId="0" fontId="4" fillId="0" borderId="36" xfId="1" applyFont="1" applyBorder="1" applyAlignment="1" applyProtection="1">
      <alignment horizontal="center" vertical="center" shrinkToFit="1"/>
      <protection locked="0"/>
    </xf>
    <xf numFmtId="0" fontId="4" fillId="0" borderId="33" xfId="1" applyFont="1" applyBorder="1" applyAlignment="1" applyProtection="1">
      <alignment horizontal="center" vertical="center" shrinkToFit="1"/>
      <protection locked="0"/>
    </xf>
    <xf numFmtId="38" fontId="4" fillId="0" borderId="2" xfId="1" applyNumberFormat="1" applyFont="1" applyBorder="1" applyAlignment="1" applyProtection="1">
      <alignment horizontal="center" vertical="center" shrinkToFit="1"/>
      <protection locked="0"/>
    </xf>
    <xf numFmtId="38" fontId="4" fillId="0" borderId="7" xfId="1" applyNumberFormat="1" applyFont="1" applyBorder="1" applyAlignment="1" applyProtection="1">
      <alignment horizontal="center" vertical="center" shrinkToFit="1"/>
      <protection locked="0"/>
    </xf>
    <xf numFmtId="38" fontId="4" fillId="0" borderId="29" xfId="1" applyNumberFormat="1" applyFont="1" applyBorder="1" applyAlignment="1" applyProtection="1">
      <alignment horizontal="center" vertical="center" shrinkToFit="1"/>
      <protection locked="0"/>
    </xf>
    <xf numFmtId="38" fontId="4" fillId="0" borderId="3" xfId="1" applyNumberFormat="1" applyFont="1" applyBorder="1" applyAlignment="1" applyProtection="1">
      <alignment horizontal="center" vertical="center" shrinkToFit="1"/>
      <protection locked="0"/>
    </xf>
    <xf numFmtId="38" fontId="4" fillId="0" borderId="8" xfId="1" applyNumberFormat="1" applyFont="1" applyBorder="1" applyAlignment="1" applyProtection="1">
      <alignment horizontal="center" vertical="center" shrinkToFit="1"/>
      <protection locked="0"/>
    </xf>
    <xf numFmtId="38" fontId="4" fillId="0" borderId="30" xfId="1" applyNumberFormat="1" applyFont="1" applyBorder="1" applyAlignment="1" applyProtection="1">
      <alignment horizontal="center" vertical="center" shrinkToFit="1"/>
      <protection locked="0"/>
    </xf>
    <xf numFmtId="0" fontId="14" fillId="2" borderId="20" xfId="1" applyFont="1" applyFill="1" applyBorder="1" applyAlignment="1" applyProtection="1">
      <alignment horizontal="left" vertical="center" shrinkToFit="1"/>
      <protection locked="0"/>
    </xf>
    <xf numFmtId="0" fontId="14" fillId="2" borderId="23" xfId="1" applyFont="1" applyFill="1" applyBorder="1" applyAlignment="1" applyProtection="1">
      <alignment horizontal="left" vertical="center" shrinkToFit="1"/>
      <protection locked="0"/>
    </xf>
    <xf numFmtId="0" fontId="14" fillId="2" borderId="47" xfId="1" applyFont="1" applyFill="1" applyBorder="1" applyAlignment="1" applyProtection="1">
      <alignment horizontal="left" vertical="center" shrinkToFit="1"/>
      <protection locked="0"/>
    </xf>
    <xf numFmtId="176" fontId="14" fillId="2" borderId="17" xfId="1" applyNumberFormat="1" applyFont="1" applyFill="1" applyBorder="1" applyAlignment="1" applyProtection="1">
      <alignment horizontal="left" vertical="center" shrinkToFit="1"/>
      <protection locked="0"/>
    </xf>
    <xf numFmtId="176" fontId="14" fillId="2" borderId="8" xfId="1" applyNumberFormat="1" applyFont="1" applyFill="1" applyBorder="1" applyAlignment="1" applyProtection="1">
      <alignment horizontal="left" vertical="center" shrinkToFit="1"/>
      <protection locked="0"/>
    </xf>
    <xf numFmtId="176" fontId="14" fillId="2" borderId="49" xfId="1" applyNumberFormat="1" applyFont="1" applyFill="1" applyBorder="1" applyAlignment="1" applyProtection="1">
      <alignment horizontal="left" vertical="center" shrinkToFit="1"/>
      <protection locked="0"/>
    </xf>
    <xf numFmtId="0" fontId="16" fillId="2" borderId="16" xfId="1" applyFont="1" applyFill="1" applyBorder="1" applyAlignment="1">
      <alignment horizontal="center" vertical="center" shrinkToFit="1"/>
    </xf>
    <xf numFmtId="0" fontId="16" fillId="2" borderId="4" xfId="1" applyFont="1" applyFill="1" applyBorder="1" applyAlignment="1">
      <alignment horizontal="center" vertical="center" shrinkToFit="1"/>
    </xf>
    <xf numFmtId="0" fontId="16" fillId="2" borderId="45" xfId="1" applyFont="1" applyFill="1" applyBorder="1" applyAlignment="1">
      <alignment horizontal="center" vertical="center" shrinkToFit="1"/>
    </xf>
    <xf numFmtId="0" fontId="14" fillId="2" borderId="16" xfId="1" applyFont="1" applyFill="1" applyBorder="1" applyAlignment="1" applyProtection="1">
      <alignment horizontal="center" vertical="center" shrinkToFit="1"/>
      <protection locked="0"/>
    </xf>
    <xf numFmtId="0" fontId="14" fillId="2" borderId="4" xfId="1" applyFont="1" applyFill="1" applyBorder="1" applyAlignment="1" applyProtection="1">
      <alignment horizontal="center" vertical="center" shrinkToFit="1"/>
      <protection locked="0"/>
    </xf>
    <xf numFmtId="0" fontId="14" fillId="2" borderId="26" xfId="1" applyFont="1" applyFill="1" applyBorder="1" applyAlignment="1" applyProtection="1">
      <alignment horizontal="center" vertical="center" shrinkToFit="1"/>
      <protection locked="0"/>
    </xf>
    <xf numFmtId="0" fontId="9" fillId="2" borderId="16" xfId="1" applyFont="1" applyFill="1" applyBorder="1" applyAlignment="1">
      <alignment horizontal="center" vertical="center" shrinkToFit="1"/>
    </xf>
    <xf numFmtId="0" fontId="9" fillId="2" borderId="4" xfId="1" applyFont="1" applyFill="1" applyBorder="1" applyAlignment="1">
      <alignment horizontal="center" vertical="center" shrinkToFit="1"/>
    </xf>
    <xf numFmtId="0" fontId="9" fillId="2" borderId="45" xfId="1" applyFont="1" applyFill="1" applyBorder="1" applyAlignment="1">
      <alignment horizontal="center" vertical="center" shrinkToFit="1"/>
    </xf>
    <xf numFmtId="0" fontId="17" fillId="2" borderId="24" xfId="1" applyFont="1" applyFill="1" applyBorder="1" applyAlignment="1" applyProtection="1">
      <alignment horizontal="center" vertical="center" shrinkToFit="1"/>
      <protection locked="0"/>
    </xf>
    <xf numFmtId="0" fontId="14" fillId="2" borderId="16" xfId="1" applyFont="1" applyFill="1" applyBorder="1" applyAlignment="1" applyProtection="1">
      <alignment horizontal="left" vertical="center" shrinkToFit="1"/>
      <protection locked="0"/>
    </xf>
    <xf numFmtId="0" fontId="29" fillId="2" borderId="4" xfId="1" applyFont="1" applyFill="1" applyBorder="1" applyAlignment="1" applyProtection="1">
      <alignment horizontal="left" vertical="center" shrinkToFit="1"/>
      <protection locked="0"/>
    </xf>
    <xf numFmtId="0" fontId="29" fillId="2" borderId="45" xfId="1" applyFont="1" applyFill="1" applyBorder="1" applyAlignment="1" applyProtection="1">
      <alignment horizontal="left" vertical="center" shrinkToFit="1"/>
      <protection locked="0"/>
    </xf>
    <xf numFmtId="0" fontId="14" fillId="2" borderId="20" xfId="1" applyFont="1" applyFill="1" applyBorder="1" applyAlignment="1" applyProtection="1">
      <alignment horizontal="center" vertical="center" shrinkToFit="1"/>
      <protection locked="0"/>
    </xf>
    <xf numFmtId="0" fontId="14" fillId="2" borderId="23" xfId="1" applyFont="1" applyFill="1" applyBorder="1" applyAlignment="1" applyProtection="1">
      <alignment horizontal="center" vertical="center" shrinkToFit="1"/>
      <protection locked="0"/>
    </xf>
    <xf numFmtId="0" fontId="14" fillId="2" borderId="47" xfId="1" applyFont="1" applyFill="1" applyBorder="1" applyAlignment="1" applyProtection="1">
      <alignment horizontal="center" vertical="center" shrinkToFit="1"/>
      <protection locked="0"/>
    </xf>
    <xf numFmtId="0" fontId="17" fillId="2" borderId="23" xfId="1" applyFont="1" applyFill="1" applyBorder="1" applyAlignment="1" applyProtection="1">
      <alignment horizontal="center" vertical="center" shrinkToFit="1"/>
      <protection locked="0"/>
    </xf>
    <xf numFmtId="0" fontId="17" fillId="2" borderId="28" xfId="0" applyFont="1" applyFill="1" applyBorder="1" applyAlignment="1">
      <alignment horizontal="center" vertical="center"/>
    </xf>
    <xf numFmtId="0" fontId="17" fillId="2" borderId="31" xfId="0" applyFont="1" applyFill="1" applyBorder="1" applyAlignment="1">
      <alignment horizontal="center" vertical="center"/>
    </xf>
  </cellXfs>
  <cellStyles count="4">
    <cellStyle name="桁区切り" xfId="3" builtinId="6"/>
    <cellStyle name="標準" xfId="0" builtinId="0"/>
    <cellStyle name="標準 2" xfId="1" xr:uid="{00000000-0005-0000-0000-000002000000}"/>
    <cellStyle name="標準 2 2" xfId="2" xr:uid="{00000000-0005-0000-0000-000003000000}"/>
  </cellStyles>
  <dxfs count="0"/>
  <tableStyles count="0" defaultTableStyle="TableStyleMedium2" defaultPivotStyle="PivotStyleLight16"/>
  <colors>
    <mruColors>
      <color rgb="FFFFFFCC"/>
      <color rgb="FFCC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SHIMADA\Desktop\0706\&#12467;&#12500;&#12540;syougaku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記入上の注意（必ずお読みください）"/>
      <sheetName val="申込一覧"/>
      <sheetName val="リレー"/>
      <sheetName val="競技者"/>
      <sheetName val="ﾘﾚｰDB"/>
      <sheetName val="名前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W122"/>
  <sheetViews>
    <sheetView showGridLines="0" zoomScale="85" zoomScaleNormal="85" workbookViewId="0">
      <selection activeCell="K5" sqref="K5"/>
    </sheetView>
  </sheetViews>
  <sheetFormatPr defaultColWidth="9" defaultRowHeight="13.5" x14ac:dyDescent="0.15"/>
  <cols>
    <col min="1" max="1" width="4.375" style="1" customWidth="1"/>
    <col min="2" max="2" width="5.875" style="1" customWidth="1"/>
    <col min="3" max="3" width="13.125" style="1" customWidth="1"/>
    <col min="4" max="4" width="11.25" style="1" customWidth="1"/>
    <col min="5" max="6" width="3.875" style="1" customWidth="1"/>
    <col min="7" max="7" width="6.125" style="1" customWidth="1"/>
    <col min="8" max="9" width="9" style="1"/>
    <col min="10" max="10" width="6.5" style="1" customWidth="1"/>
    <col min="11" max="12" width="9" style="1"/>
    <col min="13" max="13" width="5.125" style="2" customWidth="1"/>
    <col min="14" max="14" width="0.875" style="1" customWidth="1"/>
    <col min="15" max="15" width="6.875" style="1" customWidth="1"/>
    <col min="16" max="16" width="5.25" style="1" customWidth="1"/>
    <col min="17" max="17" width="4.5" style="1" customWidth="1"/>
    <col min="18" max="18" width="7.5" style="1" customWidth="1"/>
    <col min="19" max="21" width="4.125" style="1" customWidth="1"/>
    <col min="22" max="22" width="7.5" style="1" customWidth="1"/>
    <col min="23" max="16384" width="9" style="1"/>
  </cols>
  <sheetData>
    <row r="1" spans="1:13" ht="17.25" customHeight="1" x14ac:dyDescent="0.15">
      <c r="A1" s="106" t="s">
        <v>0</v>
      </c>
      <c r="B1" s="107"/>
      <c r="C1" s="78"/>
      <c r="D1" s="78"/>
      <c r="E1" s="78"/>
      <c r="F1" s="78"/>
      <c r="G1" s="78"/>
      <c r="H1" s="78"/>
      <c r="I1" s="78"/>
      <c r="J1" s="78"/>
      <c r="K1" s="78"/>
      <c r="L1" s="108" t="s">
        <v>62</v>
      </c>
      <c r="M1" s="109"/>
    </row>
    <row r="2" spans="1:13" ht="25.15" customHeight="1" x14ac:dyDescent="0.15">
      <c r="A2" s="79"/>
      <c r="B2" s="80"/>
      <c r="C2" s="110" t="s">
        <v>66</v>
      </c>
      <c r="D2" s="110"/>
      <c r="E2" s="110"/>
      <c r="F2" s="110"/>
      <c r="G2" s="110"/>
      <c r="H2" s="110"/>
      <c r="I2" s="111" t="s">
        <v>6</v>
      </c>
      <c r="J2" s="111"/>
      <c r="K2" s="111"/>
      <c r="L2" s="80"/>
      <c r="M2" s="81"/>
    </row>
    <row r="3" spans="1:13" x14ac:dyDescent="0.15">
      <c r="A3" s="79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1"/>
    </row>
    <row r="4" spans="1:13" x14ac:dyDescent="0.15">
      <c r="A4" s="112" t="s">
        <v>59</v>
      </c>
      <c r="B4" s="113"/>
      <c r="C4" s="113"/>
      <c r="D4" s="80"/>
      <c r="E4" s="80"/>
      <c r="F4" s="80"/>
      <c r="G4" s="80"/>
      <c r="H4" s="80"/>
      <c r="I4" s="80"/>
      <c r="J4" s="80"/>
      <c r="K4" s="80"/>
      <c r="L4" s="80"/>
      <c r="M4" s="81"/>
    </row>
    <row r="5" spans="1:13" x14ac:dyDescent="0.15">
      <c r="A5" s="82"/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1"/>
    </row>
    <row r="6" spans="1:13" x14ac:dyDescent="0.15">
      <c r="A6" s="79"/>
      <c r="B6" s="80"/>
      <c r="C6" s="122" t="s">
        <v>3</v>
      </c>
      <c r="D6" s="122"/>
      <c r="E6" s="122"/>
      <c r="F6" s="122"/>
      <c r="G6" s="122"/>
      <c r="H6" s="122"/>
      <c r="I6" s="122"/>
      <c r="J6" s="122"/>
      <c r="K6" s="122"/>
      <c r="L6" s="80"/>
      <c r="M6" s="81"/>
    </row>
    <row r="7" spans="1:13" x14ac:dyDescent="0.15">
      <c r="A7" s="79"/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1"/>
    </row>
    <row r="8" spans="1:13" ht="28.15" customHeight="1" x14ac:dyDescent="0.15">
      <c r="A8" s="114" t="s">
        <v>12</v>
      </c>
      <c r="B8" s="115"/>
      <c r="C8" s="6" t="s">
        <v>15</v>
      </c>
      <c r="D8" s="123"/>
      <c r="E8" s="124"/>
      <c r="F8" s="124"/>
      <c r="G8" s="124"/>
      <c r="H8" s="124"/>
      <c r="I8" s="124"/>
      <c r="J8" s="124"/>
      <c r="K8" s="124"/>
      <c r="L8" s="124"/>
      <c r="M8" s="125"/>
    </row>
    <row r="9" spans="1:13" ht="21.75" customHeight="1" x14ac:dyDescent="0.15">
      <c r="A9" s="114" t="s">
        <v>12</v>
      </c>
      <c r="B9" s="115"/>
      <c r="C9" s="6" t="s">
        <v>7</v>
      </c>
      <c r="D9" s="126"/>
      <c r="E9" s="127"/>
      <c r="F9" s="127"/>
      <c r="G9" s="128"/>
      <c r="H9" s="73" t="s">
        <v>16</v>
      </c>
      <c r="I9" s="129"/>
      <c r="J9" s="130"/>
      <c r="K9" s="130"/>
      <c r="L9" s="130"/>
      <c r="M9" s="131"/>
    </row>
    <row r="10" spans="1:13" ht="21.75" customHeight="1" x14ac:dyDescent="0.15">
      <c r="A10" s="114" t="s">
        <v>58</v>
      </c>
      <c r="B10" s="115"/>
      <c r="C10" s="126"/>
      <c r="D10" s="127"/>
      <c r="E10" s="127"/>
      <c r="F10" s="127"/>
      <c r="G10" s="127"/>
      <c r="H10" s="127"/>
      <c r="I10" s="127"/>
      <c r="J10" s="127"/>
      <c r="K10" s="127"/>
      <c r="L10" s="127"/>
      <c r="M10" s="161"/>
    </row>
    <row r="11" spans="1:13" ht="16.149999999999999" customHeight="1" x14ac:dyDescent="0.15">
      <c r="A11" s="132" t="s">
        <v>22</v>
      </c>
      <c r="B11" s="133"/>
      <c r="C11" s="7" t="s">
        <v>44</v>
      </c>
      <c r="D11" s="116"/>
      <c r="E11" s="117"/>
      <c r="F11" s="117"/>
      <c r="G11" s="117"/>
      <c r="H11" s="117"/>
      <c r="I11" s="117"/>
      <c r="J11" s="117"/>
      <c r="K11" s="117"/>
      <c r="L11" s="117"/>
      <c r="M11" s="118"/>
    </row>
    <row r="12" spans="1:13" ht="24" customHeight="1" x14ac:dyDescent="0.15">
      <c r="A12" s="134"/>
      <c r="B12" s="135"/>
      <c r="C12" s="119" t="s">
        <v>28</v>
      </c>
      <c r="D12" s="120"/>
      <c r="E12" s="120"/>
      <c r="F12" s="120"/>
      <c r="G12" s="120"/>
      <c r="H12" s="120"/>
      <c r="I12" s="120"/>
      <c r="J12" s="120"/>
      <c r="K12" s="120"/>
      <c r="L12" s="120"/>
      <c r="M12" s="121"/>
    </row>
    <row r="13" spans="1:13" ht="21.75" customHeight="1" x14ac:dyDescent="0.15">
      <c r="A13" s="114" t="s">
        <v>9</v>
      </c>
      <c r="B13" s="141"/>
      <c r="C13" s="126"/>
      <c r="D13" s="127"/>
      <c r="E13" s="127"/>
      <c r="F13" s="127"/>
      <c r="G13" s="128"/>
      <c r="H13" s="74" t="s">
        <v>24</v>
      </c>
      <c r="I13" s="21" t="s">
        <v>25</v>
      </c>
      <c r="J13" s="164"/>
      <c r="K13" s="164"/>
      <c r="L13" s="164"/>
      <c r="M13" s="165"/>
    </row>
    <row r="14" spans="1:13" ht="21.75" customHeight="1" x14ac:dyDescent="0.15">
      <c r="A14" s="114" t="s">
        <v>27</v>
      </c>
      <c r="B14" s="141"/>
      <c r="C14" s="126"/>
      <c r="D14" s="127"/>
      <c r="E14" s="127"/>
      <c r="F14" s="127"/>
      <c r="G14" s="128"/>
      <c r="H14" s="3" t="s">
        <v>30</v>
      </c>
      <c r="I14" s="75" t="s">
        <v>32</v>
      </c>
      <c r="J14" s="130"/>
      <c r="K14" s="130"/>
      <c r="L14" s="130"/>
      <c r="M14" s="131"/>
    </row>
    <row r="15" spans="1:13" ht="21.75" customHeight="1" x14ac:dyDescent="0.15">
      <c r="A15" s="114" t="s">
        <v>36</v>
      </c>
      <c r="B15" s="141"/>
      <c r="C15" s="126"/>
      <c r="D15" s="142"/>
      <c r="E15" s="126"/>
      <c r="F15" s="127"/>
      <c r="G15" s="127"/>
      <c r="H15" s="127"/>
      <c r="I15" s="142"/>
      <c r="J15" s="126"/>
      <c r="K15" s="127"/>
      <c r="L15" s="127"/>
      <c r="M15" s="161"/>
    </row>
    <row r="16" spans="1:13" ht="4.9000000000000004" customHeight="1" x14ac:dyDescent="0.15">
      <c r="A16" s="83"/>
      <c r="B16" s="72"/>
      <c r="C16" s="8"/>
      <c r="D16" s="8"/>
      <c r="E16" s="8"/>
      <c r="F16" s="8"/>
      <c r="G16" s="8"/>
      <c r="H16" s="17"/>
      <c r="I16" s="22"/>
      <c r="J16" s="22"/>
      <c r="K16" s="27"/>
      <c r="L16" s="84"/>
      <c r="M16" s="81"/>
    </row>
    <row r="17" spans="1:23" ht="16.899999999999999" customHeight="1" x14ac:dyDescent="0.15">
      <c r="A17" s="136"/>
      <c r="B17" s="137"/>
      <c r="C17" s="77" t="s">
        <v>33</v>
      </c>
      <c r="D17" s="75" t="s">
        <v>35</v>
      </c>
      <c r="E17" s="138" t="s">
        <v>20</v>
      </c>
      <c r="F17" s="138"/>
      <c r="G17" s="139" t="s">
        <v>55</v>
      </c>
      <c r="H17" s="140"/>
      <c r="I17" s="85"/>
      <c r="J17" s="85"/>
      <c r="K17" s="85"/>
      <c r="L17" s="80"/>
      <c r="M17" s="81"/>
    </row>
    <row r="18" spans="1:23" ht="21.75" customHeight="1" x14ac:dyDescent="0.15">
      <c r="A18" s="143" t="s">
        <v>37</v>
      </c>
      <c r="B18" s="144"/>
      <c r="C18" s="9">
        <f>COUNTIF(F23:F72,"男")</f>
        <v>0</v>
      </c>
      <c r="D18" s="166">
        <f>COUNTA(H23:H72,K23:K72)</f>
        <v>0</v>
      </c>
      <c r="E18" s="145"/>
      <c r="F18" s="145"/>
      <c r="G18" s="168">
        <f>SUM(V24:V29)</f>
        <v>0</v>
      </c>
      <c r="H18" s="169"/>
      <c r="I18" s="23"/>
      <c r="J18" s="23"/>
      <c r="K18" s="23"/>
      <c r="L18" s="80"/>
      <c r="M18" s="81"/>
    </row>
    <row r="19" spans="1:23" ht="21.75" customHeight="1" x14ac:dyDescent="0.15">
      <c r="A19" s="146" t="s">
        <v>38</v>
      </c>
      <c r="B19" s="147"/>
      <c r="C19" s="10">
        <f>COUNTIF(F23:F72,"女")</f>
        <v>0</v>
      </c>
      <c r="D19" s="167"/>
      <c r="E19" s="148"/>
      <c r="F19" s="148"/>
      <c r="G19" s="170"/>
      <c r="H19" s="171"/>
      <c r="I19" s="23"/>
      <c r="J19" s="23"/>
      <c r="K19" s="23"/>
      <c r="L19" s="80"/>
      <c r="M19" s="81"/>
    </row>
    <row r="20" spans="1:23" ht="6.6" customHeight="1" x14ac:dyDescent="0.15">
      <c r="A20" s="86"/>
      <c r="B20" s="87"/>
      <c r="C20" s="88"/>
      <c r="D20" s="80"/>
      <c r="E20" s="80"/>
      <c r="F20" s="80"/>
      <c r="G20" s="80"/>
      <c r="H20" s="80"/>
      <c r="I20" s="89"/>
      <c r="J20" s="89"/>
      <c r="K20" s="80"/>
      <c r="L20" s="80"/>
      <c r="M20" s="81"/>
    </row>
    <row r="21" spans="1:23" x14ac:dyDescent="0.15">
      <c r="A21" s="152" t="s">
        <v>2</v>
      </c>
      <c r="B21" s="154" t="s">
        <v>8</v>
      </c>
      <c r="C21" s="156" t="s">
        <v>64</v>
      </c>
      <c r="D21" s="154" t="s">
        <v>50</v>
      </c>
      <c r="E21" s="157" t="s">
        <v>11</v>
      </c>
      <c r="F21" s="172" t="s">
        <v>41</v>
      </c>
      <c r="G21" s="149">
        <v>1</v>
      </c>
      <c r="H21" s="150"/>
      <c r="I21" s="151"/>
      <c r="J21" s="149">
        <v>2</v>
      </c>
      <c r="K21" s="150"/>
      <c r="L21" s="151"/>
      <c r="M21" s="162" t="s">
        <v>42</v>
      </c>
      <c r="N21" s="159"/>
      <c r="O21" s="2"/>
      <c r="P21" s="159"/>
      <c r="Q21" s="159"/>
      <c r="R21" s="159"/>
      <c r="S21" s="159"/>
      <c r="T21" s="2"/>
      <c r="U21" s="2"/>
    </row>
    <row r="22" spans="1:23" x14ac:dyDescent="0.15">
      <c r="A22" s="153"/>
      <c r="B22" s="155"/>
      <c r="C22" s="155"/>
      <c r="D22" s="155"/>
      <c r="E22" s="158"/>
      <c r="F22" s="173"/>
      <c r="G22" s="13" t="s">
        <v>14</v>
      </c>
      <c r="H22" s="18" t="s">
        <v>34</v>
      </c>
      <c r="I22" s="24" t="s">
        <v>57</v>
      </c>
      <c r="J22" s="13" t="s">
        <v>26</v>
      </c>
      <c r="K22" s="18" t="s">
        <v>34</v>
      </c>
      <c r="L22" s="24" t="s">
        <v>57</v>
      </c>
      <c r="M22" s="163"/>
      <c r="N22" s="159"/>
      <c r="O22" s="2"/>
      <c r="P22" s="159"/>
      <c r="Q22" s="159"/>
      <c r="R22" s="160"/>
      <c r="S22" s="160"/>
      <c r="T22" s="2"/>
      <c r="U22" s="2"/>
    </row>
    <row r="23" spans="1:23" ht="24" customHeight="1" x14ac:dyDescent="0.15">
      <c r="A23" s="90">
        <v>1</v>
      </c>
      <c r="B23" s="4"/>
      <c r="C23" s="4"/>
      <c r="D23" s="4"/>
      <c r="E23" s="4"/>
      <c r="F23" s="11"/>
      <c r="G23" s="14"/>
      <c r="H23" s="19"/>
      <c r="I23" s="70"/>
      <c r="J23" s="26"/>
      <c r="K23" s="20"/>
      <c r="L23" s="70"/>
      <c r="M23" s="91"/>
      <c r="P23" s="28" t="s">
        <v>23</v>
      </c>
      <c r="Q23" s="31" t="s">
        <v>29</v>
      </c>
      <c r="R23" s="33" t="s">
        <v>47</v>
      </c>
      <c r="S23" s="31">
        <v>1</v>
      </c>
      <c r="T23" s="31">
        <v>2</v>
      </c>
      <c r="U23" s="31" t="s">
        <v>54</v>
      </c>
      <c r="V23" s="31" t="s">
        <v>39</v>
      </c>
      <c r="W23" s="30"/>
    </row>
    <row r="24" spans="1:23" ht="24" customHeight="1" x14ac:dyDescent="0.15">
      <c r="A24" s="90">
        <v>2</v>
      </c>
      <c r="B24" s="4"/>
      <c r="C24" s="4"/>
      <c r="D24" s="4"/>
      <c r="E24" s="4"/>
      <c r="F24" s="11"/>
      <c r="G24" s="15"/>
      <c r="H24" s="20"/>
      <c r="I24" s="70"/>
      <c r="J24" s="26"/>
      <c r="K24" s="20"/>
      <c r="L24" s="70"/>
      <c r="M24" s="91"/>
      <c r="P24" s="29" t="s">
        <v>5</v>
      </c>
      <c r="Q24" s="32" t="s">
        <v>10</v>
      </c>
      <c r="R24" s="32" t="s">
        <v>21</v>
      </c>
      <c r="S24" s="34">
        <f>COUNTIF(G23:G122,"一般")</f>
        <v>0</v>
      </c>
      <c r="T24" s="34">
        <f>COUNTIF(J23:J122,"一般")</f>
        <v>0</v>
      </c>
      <c r="U24" s="34">
        <f>SUM(S24:T24)</f>
        <v>0</v>
      </c>
      <c r="V24" s="36">
        <f>1000*U24</f>
        <v>0</v>
      </c>
      <c r="W24" s="30"/>
    </row>
    <row r="25" spans="1:23" ht="24" customHeight="1" x14ac:dyDescent="0.15">
      <c r="A25" s="90">
        <v>3</v>
      </c>
      <c r="B25" s="4"/>
      <c r="C25" s="4"/>
      <c r="D25" s="4"/>
      <c r="E25" s="4"/>
      <c r="F25" s="11"/>
      <c r="G25" s="15"/>
      <c r="H25" s="20"/>
      <c r="I25" s="70"/>
      <c r="J25" s="26"/>
      <c r="K25" s="20"/>
      <c r="L25" s="70"/>
      <c r="M25" s="91"/>
      <c r="P25" s="30"/>
      <c r="Q25" s="32" t="s">
        <v>53</v>
      </c>
      <c r="R25" s="32" t="s">
        <v>1</v>
      </c>
      <c r="S25" s="34">
        <f>COUNTIF(G23:G122,"大学")</f>
        <v>0</v>
      </c>
      <c r="T25" s="34">
        <f>COUNTIF(J23:J122,"大学")</f>
        <v>0</v>
      </c>
      <c r="U25" s="34">
        <f>SUM(S25:T25)</f>
        <v>0</v>
      </c>
      <c r="V25" s="37">
        <f>800*U25</f>
        <v>0</v>
      </c>
      <c r="W25" s="30"/>
    </row>
    <row r="26" spans="1:23" ht="24" customHeight="1" x14ac:dyDescent="0.15">
      <c r="A26" s="90">
        <v>4</v>
      </c>
      <c r="B26" s="4"/>
      <c r="C26" s="4"/>
      <c r="D26" s="4"/>
      <c r="E26" s="4"/>
      <c r="F26" s="11"/>
      <c r="G26" s="15"/>
      <c r="H26" s="20"/>
      <c r="I26" s="70"/>
      <c r="J26" s="26"/>
      <c r="K26" s="20"/>
      <c r="L26" s="70"/>
      <c r="M26" s="91"/>
      <c r="P26" s="30"/>
      <c r="Q26" s="30"/>
      <c r="R26" s="32" t="s">
        <v>48</v>
      </c>
      <c r="S26" s="34">
        <f>COUNTIF(G23:G122,"高校生")</f>
        <v>0</v>
      </c>
      <c r="T26" s="34">
        <f>COUNTIF(J23:J122,"高校生")</f>
        <v>0</v>
      </c>
      <c r="U26" s="34">
        <f>SUM(S26:T26)</f>
        <v>0</v>
      </c>
      <c r="V26" s="37">
        <f>700*U26</f>
        <v>0</v>
      </c>
      <c r="W26" s="30"/>
    </row>
    <row r="27" spans="1:23" ht="24" customHeight="1" x14ac:dyDescent="0.15">
      <c r="A27" s="90">
        <v>5</v>
      </c>
      <c r="B27" s="4"/>
      <c r="C27" s="4"/>
      <c r="D27" s="4"/>
      <c r="E27" s="4"/>
      <c r="F27" s="11"/>
      <c r="G27" s="15"/>
      <c r="H27" s="20"/>
      <c r="I27" s="70"/>
      <c r="J27" s="26"/>
      <c r="K27" s="20"/>
      <c r="L27" s="70"/>
      <c r="M27" s="91"/>
      <c r="P27" s="30"/>
      <c r="Q27" s="30"/>
      <c r="R27" s="32" t="s">
        <v>49</v>
      </c>
      <c r="S27" s="34">
        <f>COUNTIF(G23:G122,"中学生")</f>
        <v>0</v>
      </c>
      <c r="T27" s="34">
        <f>COUNTIF(J23:J122,"中学生")</f>
        <v>0</v>
      </c>
      <c r="U27" s="34">
        <f>SUM(S27:T27)</f>
        <v>0</v>
      </c>
      <c r="V27" s="37">
        <f>500*U27</f>
        <v>0</v>
      </c>
      <c r="W27" s="30"/>
    </row>
    <row r="28" spans="1:23" ht="24" customHeight="1" x14ac:dyDescent="0.15">
      <c r="A28" s="90">
        <v>6</v>
      </c>
      <c r="B28" s="4"/>
      <c r="C28" s="4"/>
      <c r="D28" s="4"/>
      <c r="E28" s="4"/>
      <c r="F28" s="11"/>
      <c r="G28" s="15"/>
      <c r="H28" s="20"/>
      <c r="I28" s="70"/>
      <c r="J28" s="26"/>
      <c r="K28" s="20"/>
      <c r="L28" s="70"/>
      <c r="M28" s="91"/>
      <c r="P28" s="30"/>
      <c r="Q28" s="30"/>
      <c r="R28" s="32" t="s">
        <v>51</v>
      </c>
      <c r="S28" s="34">
        <f>COUNTIF(G23:G122,"小学生")</f>
        <v>0</v>
      </c>
      <c r="T28" s="34">
        <f>COUNTIF(J23:J122,"小学生")</f>
        <v>0</v>
      </c>
      <c r="U28" s="34">
        <f>SUM(S28:T28)</f>
        <v>0</v>
      </c>
      <c r="V28" s="37">
        <f>500*U28</f>
        <v>0</v>
      </c>
      <c r="W28" s="30"/>
    </row>
    <row r="29" spans="1:23" ht="24" customHeight="1" x14ac:dyDescent="0.15">
      <c r="A29" s="90">
        <v>7</v>
      </c>
      <c r="B29" s="4"/>
      <c r="C29" s="4"/>
      <c r="D29" s="4"/>
      <c r="E29" s="4"/>
      <c r="F29" s="11"/>
      <c r="G29" s="15"/>
      <c r="H29" s="20"/>
      <c r="I29" s="70"/>
      <c r="J29" s="26"/>
      <c r="K29" s="20"/>
      <c r="L29" s="70"/>
      <c r="M29" s="91"/>
      <c r="P29" s="30"/>
      <c r="Q29" s="30"/>
      <c r="R29" s="32" t="s">
        <v>23</v>
      </c>
      <c r="S29" s="32">
        <f>SUM(E18:F19)</f>
        <v>0</v>
      </c>
      <c r="T29" s="35"/>
      <c r="U29" s="32">
        <f>S29</f>
        <v>0</v>
      </c>
      <c r="V29" s="37">
        <f>1000*U29</f>
        <v>0</v>
      </c>
      <c r="W29" s="30"/>
    </row>
    <row r="30" spans="1:23" ht="24" customHeight="1" x14ac:dyDescent="0.15">
      <c r="A30" s="90">
        <v>8</v>
      </c>
      <c r="B30" s="4"/>
      <c r="C30" s="4"/>
      <c r="D30" s="4"/>
      <c r="E30" s="4"/>
      <c r="F30" s="11"/>
      <c r="G30" s="15"/>
      <c r="H30" s="20"/>
      <c r="I30" s="70"/>
      <c r="J30" s="26"/>
      <c r="K30" s="20"/>
      <c r="L30" s="70"/>
      <c r="M30" s="91"/>
    </row>
    <row r="31" spans="1:23" ht="24" customHeight="1" x14ac:dyDescent="0.15">
      <c r="A31" s="90">
        <v>9</v>
      </c>
      <c r="B31" s="4"/>
      <c r="C31" s="4"/>
      <c r="D31" s="4"/>
      <c r="E31" s="4"/>
      <c r="F31" s="11"/>
      <c r="G31" s="15"/>
      <c r="H31" s="20"/>
      <c r="I31" s="70"/>
      <c r="J31" s="26"/>
      <c r="K31" s="20"/>
      <c r="L31" s="70"/>
      <c r="M31" s="91"/>
    </row>
    <row r="32" spans="1:23" ht="24" customHeight="1" x14ac:dyDescent="0.15">
      <c r="A32" s="90">
        <v>10</v>
      </c>
      <c r="B32" s="4"/>
      <c r="C32" s="4"/>
      <c r="D32" s="4"/>
      <c r="E32" s="4"/>
      <c r="F32" s="11"/>
      <c r="G32" s="15"/>
      <c r="H32" s="20"/>
      <c r="I32" s="70"/>
      <c r="J32" s="26"/>
      <c r="K32" s="20"/>
      <c r="L32" s="70"/>
      <c r="M32" s="91"/>
    </row>
    <row r="33" spans="1:13" ht="24" customHeight="1" x14ac:dyDescent="0.15">
      <c r="A33" s="90">
        <v>11</v>
      </c>
      <c r="B33" s="4"/>
      <c r="C33" s="4"/>
      <c r="D33" s="4"/>
      <c r="E33" s="4"/>
      <c r="F33" s="11"/>
      <c r="G33" s="15"/>
      <c r="H33" s="20"/>
      <c r="I33" s="70"/>
      <c r="J33" s="26"/>
      <c r="K33" s="20"/>
      <c r="L33" s="70"/>
      <c r="M33" s="91"/>
    </row>
    <row r="34" spans="1:13" ht="24" customHeight="1" x14ac:dyDescent="0.15">
      <c r="A34" s="90">
        <v>12</v>
      </c>
      <c r="B34" s="4"/>
      <c r="C34" s="4"/>
      <c r="D34" s="4"/>
      <c r="E34" s="4"/>
      <c r="F34" s="11"/>
      <c r="G34" s="15"/>
      <c r="H34" s="20"/>
      <c r="I34" s="70"/>
      <c r="J34" s="26"/>
      <c r="K34" s="20"/>
      <c r="L34" s="70"/>
      <c r="M34" s="91"/>
    </row>
    <row r="35" spans="1:13" ht="24" customHeight="1" x14ac:dyDescent="0.15">
      <c r="A35" s="90">
        <v>13</v>
      </c>
      <c r="B35" s="4"/>
      <c r="C35" s="4"/>
      <c r="D35" s="4"/>
      <c r="E35" s="4"/>
      <c r="F35" s="11"/>
      <c r="G35" s="15"/>
      <c r="H35" s="20"/>
      <c r="I35" s="70"/>
      <c r="J35" s="26"/>
      <c r="K35" s="20"/>
      <c r="L35" s="70"/>
      <c r="M35" s="91"/>
    </row>
    <row r="36" spans="1:13" ht="24" customHeight="1" x14ac:dyDescent="0.15">
      <c r="A36" s="90">
        <v>14</v>
      </c>
      <c r="B36" s="4"/>
      <c r="C36" s="4"/>
      <c r="D36" s="4"/>
      <c r="E36" s="4"/>
      <c r="F36" s="11"/>
      <c r="G36" s="15"/>
      <c r="H36" s="20"/>
      <c r="I36" s="70"/>
      <c r="J36" s="26"/>
      <c r="K36" s="20"/>
      <c r="L36" s="70"/>
      <c r="M36" s="91"/>
    </row>
    <row r="37" spans="1:13" ht="24" customHeight="1" x14ac:dyDescent="0.15">
      <c r="A37" s="90">
        <v>15</v>
      </c>
      <c r="B37" s="5"/>
      <c r="C37" s="5"/>
      <c r="D37" s="4"/>
      <c r="E37" s="5"/>
      <c r="F37" s="12"/>
      <c r="G37" s="16"/>
      <c r="H37" s="20"/>
      <c r="I37" s="70"/>
      <c r="J37" s="26"/>
      <c r="K37" s="20"/>
      <c r="L37" s="70"/>
      <c r="M37" s="91"/>
    </row>
    <row r="38" spans="1:13" ht="24" customHeight="1" x14ac:dyDescent="0.15">
      <c r="A38" s="90">
        <v>16</v>
      </c>
      <c r="B38" s="5"/>
      <c r="C38" s="5"/>
      <c r="D38" s="4"/>
      <c r="E38" s="5"/>
      <c r="F38" s="12"/>
      <c r="G38" s="16"/>
      <c r="H38" s="20"/>
      <c r="I38" s="70"/>
      <c r="J38" s="26"/>
      <c r="K38" s="20"/>
      <c r="L38" s="70"/>
      <c r="M38" s="91"/>
    </row>
    <row r="39" spans="1:13" ht="24" customHeight="1" x14ac:dyDescent="0.15">
      <c r="A39" s="90">
        <v>17</v>
      </c>
      <c r="B39" s="5"/>
      <c r="C39" s="5"/>
      <c r="D39" s="4"/>
      <c r="E39" s="5"/>
      <c r="F39" s="12"/>
      <c r="G39" s="16"/>
      <c r="H39" s="20"/>
      <c r="I39" s="70"/>
      <c r="J39" s="26"/>
      <c r="K39" s="20"/>
      <c r="L39" s="70"/>
      <c r="M39" s="91"/>
    </row>
    <row r="40" spans="1:13" ht="24" customHeight="1" x14ac:dyDescent="0.15">
      <c r="A40" s="90">
        <v>18</v>
      </c>
      <c r="B40" s="5"/>
      <c r="C40" s="5"/>
      <c r="D40" s="4"/>
      <c r="E40" s="5"/>
      <c r="F40" s="12"/>
      <c r="G40" s="16"/>
      <c r="H40" s="20"/>
      <c r="I40" s="70"/>
      <c r="J40" s="26"/>
      <c r="K40" s="20"/>
      <c r="L40" s="70"/>
      <c r="M40" s="91"/>
    </row>
    <row r="41" spans="1:13" ht="24" customHeight="1" x14ac:dyDescent="0.15">
      <c r="A41" s="90">
        <v>19</v>
      </c>
      <c r="B41" s="5"/>
      <c r="C41" s="5"/>
      <c r="D41" s="4"/>
      <c r="E41" s="5"/>
      <c r="F41" s="12"/>
      <c r="G41" s="16"/>
      <c r="H41" s="20"/>
      <c r="I41" s="70"/>
      <c r="J41" s="26"/>
      <c r="K41" s="20"/>
      <c r="L41" s="70"/>
      <c r="M41" s="91"/>
    </row>
    <row r="42" spans="1:13" ht="24" customHeight="1" x14ac:dyDescent="0.15">
      <c r="A42" s="90">
        <v>20</v>
      </c>
      <c r="B42" s="5"/>
      <c r="C42" s="5"/>
      <c r="D42" s="4"/>
      <c r="E42" s="5"/>
      <c r="F42" s="12"/>
      <c r="G42" s="16"/>
      <c r="H42" s="20"/>
      <c r="I42" s="70"/>
      <c r="J42" s="26"/>
      <c r="K42" s="20"/>
      <c r="L42" s="70"/>
      <c r="M42" s="91"/>
    </row>
    <row r="43" spans="1:13" ht="24" customHeight="1" x14ac:dyDescent="0.15">
      <c r="A43" s="90">
        <v>21</v>
      </c>
      <c r="B43" s="5"/>
      <c r="C43" s="5"/>
      <c r="D43" s="4"/>
      <c r="E43" s="5"/>
      <c r="F43" s="12"/>
      <c r="G43" s="16"/>
      <c r="H43" s="20"/>
      <c r="I43" s="70"/>
      <c r="J43" s="26"/>
      <c r="K43" s="20"/>
      <c r="L43" s="70"/>
      <c r="M43" s="91"/>
    </row>
    <row r="44" spans="1:13" ht="24" customHeight="1" x14ac:dyDescent="0.15">
      <c r="A44" s="90">
        <v>22</v>
      </c>
      <c r="B44" s="4"/>
      <c r="C44" s="4"/>
      <c r="D44" s="4"/>
      <c r="E44" s="4"/>
      <c r="F44" s="11"/>
      <c r="G44" s="15"/>
      <c r="H44" s="20"/>
      <c r="I44" s="70"/>
      <c r="J44" s="26"/>
      <c r="K44" s="20"/>
      <c r="L44" s="70"/>
      <c r="M44" s="91"/>
    </row>
    <row r="45" spans="1:13" ht="24" customHeight="1" x14ac:dyDescent="0.15">
      <c r="A45" s="90">
        <v>23</v>
      </c>
      <c r="B45" s="4"/>
      <c r="C45" s="4"/>
      <c r="D45" s="4"/>
      <c r="E45" s="4"/>
      <c r="F45" s="11"/>
      <c r="G45" s="15"/>
      <c r="H45" s="20"/>
      <c r="I45" s="70"/>
      <c r="J45" s="26"/>
      <c r="K45" s="20"/>
      <c r="L45" s="70"/>
      <c r="M45" s="91"/>
    </row>
    <row r="46" spans="1:13" ht="24" customHeight="1" x14ac:dyDescent="0.15">
      <c r="A46" s="90">
        <v>24</v>
      </c>
      <c r="B46" s="4"/>
      <c r="C46" s="4"/>
      <c r="D46" s="4"/>
      <c r="E46" s="4"/>
      <c r="F46" s="11"/>
      <c r="G46" s="15"/>
      <c r="H46" s="20"/>
      <c r="I46" s="70"/>
      <c r="J46" s="26"/>
      <c r="K46" s="20"/>
      <c r="L46" s="70"/>
      <c r="M46" s="91"/>
    </row>
    <row r="47" spans="1:13" ht="24" customHeight="1" x14ac:dyDescent="0.15">
      <c r="A47" s="90">
        <v>25</v>
      </c>
      <c r="B47" s="5"/>
      <c r="C47" s="5"/>
      <c r="D47" s="4"/>
      <c r="E47" s="5"/>
      <c r="F47" s="12"/>
      <c r="G47" s="16"/>
      <c r="H47" s="20"/>
      <c r="I47" s="70"/>
      <c r="J47" s="26"/>
      <c r="K47" s="20"/>
      <c r="L47" s="70"/>
      <c r="M47" s="91"/>
    </row>
    <row r="48" spans="1:13" ht="24" customHeight="1" x14ac:dyDescent="0.15">
      <c r="A48" s="90">
        <v>26</v>
      </c>
      <c r="B48" s="5"/>
      <c r="C48" s="5"/>
      <c r="D48" s="4"/>
      <c r="E48" s="5"/>
      <c r="F48" s="12"/>
      <c r="G48" s="16"/>
      <c r="H48" s="20"/>
      <c r="I48" s="70"/>
      <c r="J48" s="26"/>
      <c r="K48" s="20"/>
      <c r="L48" s="70"/>
      <c r="M48" s="91"/>
    </row>
    <row r="49" spans="1:13" ht="24" customHeight="1" x14ac:dyDescent="0.15">
      <c r="A49" s="90">
        <v>27</v>
      </c>
      <c r="B49" s="5"/>
      <c r="C49" s="5"/>
      <c r="D49" s="4"/>
      <c r="E49" s="5"/>
      <c r="F49" s="12"/>
      <c r="G49" s="16"/>
      <c r="H49" s="20"/>
      <c r="I49" s="70"/>
      <c r="J49" s="26"/>
      <c r="K49" s="20"/>
      <c r="L49" s="70"/>
      <c r="M49" s="91"/>
    </row>
    <row r="50" spans="1:13" ht="24" customHeight="1" x14ac:dyDescent="0.15">
      <c r="A50" s="90">
        <v>28</v>
      </c>
      <c r="B50" s="4"/>
      <c r="C50" s="4"/>
      <c r="D50" s="4"/>
      <c r="E50" s="4"/>
      <c r="F50" s="11"/>
      <c r="G50" s="15"/>
      <c r="H50" s="20"/>
      <c r="I50" s="70"/>
      <c r="J50" s="26"/>
      <c r="K50" s="20"/>
      <c r="L50" s="70"/>
      <c r="M50" s="91"/>
    </row>
    <row r="51" spans="1:13" ht="24" customHeight="1" x14ac:dyDescent="0.15">
      <c r="A51" s="90">
        <v>29</v>
      </c>
      <c r="B51" s="4"/>
      <c r="C51" s="4"/>
      <c r="D51" s="4"/>
      <c r="E51" s="4"/>
      <c r="F51" s="11"/>
      <c r="G51" s="15"/>
      <c r="H51" s="20"/>
      <c r="I51" s="70"/>
      <c r="J51" s="26"/>
      <c r="K51" s="20"/>
      <c r="L51" s="70"/>
      <c r="M51" s="91"/>
    </row>
    <row r="52" spans="1:13" ht="24" customHeight="1" x14ac:dyDescent="0.15">
      <c r="A52" s="90">
        <v>30</v>
      </c>
      <c r="B52" s="4"/>
      <c r="C52" s="4"/>
      <c r="D52" s="4"/>
      <c r="E52" s="4"/>
      <c r="F52" s="11"/>
      <c r="G52" s="15"/>
      <c r="H52" s="20"/>
      <c r="I52" s="70"/>
      <c r="J52" s="26"/>
      <c r="K52" s="20"/>
      <c r="L52" s="70"/>
      <c r="M52" s="91"/>
    </row>
    <row r="53" spans="1:13" ht="24" customHeight="1" x14ac:dyDescent="0.15">
      <c r="A53" s="90">
        <v>31</v>
      </c>
      <c r="B53" s="5"/>
      <c r="C53" s="5"/>
      <c r="D53" s="4"/>
      <c r="E53" s="5"/>
      <c r="F53" s="12"/>
      <c r="G53" s="16"/>
      <c r="H53" s="20"/>
      <c r="I53" s="70"/>
      <c r="J53" s="26"/>
      <c r="K53" s="20"/>
      <c r="L53" s="70"/>
      <c r="M53" s="91"/>
    </row>
    <row r="54" spans="1:13" ht="24" customHeight="1" x14ac:dyDescent="0.15">
      <c r="A54" s="90">
        <v>32</v>
      </c>
      <c r="B54" s="4"/>
      <c r="C54" s="4"/>
      <c r="D54" s="4"/>
      <c r="E54" s="4"/>
      <c r="F54" s="11"/>
      <c r="G54" s="15"/>
      <c r="H54" s="20"/>
      <c r="I54" s="70"/>
      <c r="J54" s="26"/>
      <c r="K54" s="20"/>
      <c r="L54" s="70"/>
      <c r="M54" s="91"/>
    </row>
    <row r="55" spans="1:13" ht="24" customHeight="1" x14ac:dyDescent="0.15">
      <c r="A55" s="90">
        <v>33</v>
      </c>
      <c r="B55" s="4"/>
      <c r="C55" s="4"/>
      <c r="D55" s="4"/>
      <c r="E55" s="4"/>
      <c r="F55" s="11"/>
      <c r="G55" s="15"/>
      <c r="H55" s="20"/>
      <c r="I55" s="70"/>
      <c r="J55" s="26"/>
      <c r="K55" s="20"/>
      <c r="L55" s="70"/>
      <c r="M55" s="91"/>
    </row>
    <row r="56" spans="1:13" ht="24" customHeight="1" x14ac:dyDescent="0.15">
      <c r="A56" s="90">
        <v>34</v>
      </c>
      <c r="B56" s="4"/>
      <c r="C56" s="4"/>
      <c r="D56" s="4"/>
      <c r="E56" s="4"/>
      <c r="F56" s="11"/>
      <c r="G56" s="15"/>
      <c r="H56" s="20"/>
      <c r="I56" s="70"/>
      <c r="J56" s="26"/>
      <c r="K56" s="20"/>
      <c r="L56" s="70"/>
      <c r="M56" s="91"/>
    </row>
    <row r="57" spans="1:13" ht="24" customHeight="1" x14ac:dyDescent="0.15">
      <c r="A57" s="90">
        <v>35</v>
      </c>
      <c r="B57" s="5"/>
      <c r="C57" s="5"/>
      <c r="D57" s="4"/>
      <c r="E57" s="5"/>
      <c r="F57" s="12"/>
      <c r="G57" s="16"/>
      <c r="H57" s="20"/>
      <c r="I57" s="70"/>
      <c r="J57" s="26"/>
      <c r="K57" s="20"/>
      <c r="L57" s="70"/>
      <c r="M57" s="91"/>
    </row>
    <row r="58" spans="1:13" ht="24" customHeight="1" x14ac:dyDescent="0.15">
      <c r="A58" s="90">
        <v>36</v>
      </c>
      <c r="B58" s="5"/>
      <c r="C58" s="5"/>
      <c r="D58" s="4"/>
      <c r="E58" s="5"/>
      <c r="F58" s="12"/>
      <c r="G58" s="16"/>
      <c r="H58" s="20"/>
      <c r="I58" s="70"/>
      <c r="J58" s="26"/>
      <c r="K58" s="20"/>
      <c r="L58" s="70"/>
      <c r="M58" s="91"/>
    </row>
    <row r="59" spans="1:13" ht="24" customHeight="1" x14ac:dyDescent="0.15">
      <c r="A59" s="90">
        <v>37</v>
      </c>
      <c r="B59" s="5"/>
      <c r="C59" s="5"/>
      <c r="D59" s="4"/>
      <c r="E59" s="5"/>
      <c r="F59" s="12"/>
      <c r="G59" s="16"/>
      <c r="H59" s="20"/>
      <c r="I59" s="70"/>
      <c r="J59" s="26"/>
      <c r="K59" s="20"/>
      <c r="L59" s="70"/>
      <c r="M59" s="91"/>
    </row>
    <row r="60" spans="1:13" ht="24" customHeight="1" x14ac:dyDescent="0.15">
      <c r="A60" s="90">
        <v>38</v>
      </c>
      <c r="B60" s="4"/>
      <c r="C60" s="4"/>
      <c r="D60" s="4"/>
      <c r="E60" s="4"/>
      <c r="F60" s="11"/>
      <c r="G60" s="15"/>
      <c r="H60" s="20"/>
      <c r="I60" s="70"/>
      <c r="J60" s="26"/>
      <c r="K60" s="20"/>
      <c r="L60" s="70"/>
      <c r="M60" s="91"/>
    </row>
    <row r="61" spans="1:13" ht="24" customHeight="1" x14ac:dyDescent="0.15">
      <c r="A61" s="90">
        <v>39</v>
      </c>
      <c r="B61" s="4"/>
      <c r="C61" s="4"/>
      <c r="D61" s="4"/>
      <c r="E61" s="4"/>
      <c r="F61" s="11"/>
      <c r="G61" s="15"/>
      <c r="H61" s="20"/>
      <c r="I61" s="70"/>
      <c r="J61" s="26"/>
      <c r="K61" s="20"/>
      <c r="L61" s="70"/>
      <c r="M61" s="91"/>
    </row>
    <row r="62" spans="1:13" ht="24" customHeight="1" x14ac:dyDescent="0.15">
      <c r="A62" s="90">
        <v>40</v>
      </c>
      <c r="B62" s="4"/>
      <c r="C62" s="4"/>
      <c r="D62" s="4"/>
      <c r="E62" s="4"/>
      <c r="F62" s="11"/>
      <c r="G62" s="15"/>
      <c r="H62" s="20"/>
      <c r="I62" s="70"/>
      <c r="J62" s="26"/>
      <c r="K62" s="20"/>
      <c r="L62" s="70"/>
      <c r="M62" s="91"/>
    </row>
    <row r="63" spans="1:13" ht="24" customHeight="1" x14ac:dyDescent="0.15">
      <c r="A63" s="90">
        <v>41</v>
      </c>
      <c r="B63" s="5"/>
      <c r="C63" s="5"/>
      <c r="D63" s="4"/>
      <c r="E63" s="5"/>
      <c r="F63" s="12"/>
      <c r="G63" s="16"/>
      <c r="H63" s="20"/>
      <c r="I63" s="70"/>
      <c r="J63" s="26"/>
      <c r="K63" s="20"/>
      <c r="L63" s="70"/>
      <c r="M63" s="91"/>
    </row>
    <row r="64" spans="1:13" ht="24" customHeight="1" x14ac:dyDescent="0.15">
      <c r="A64" s="90">
        <v>42</v>
      </c>
      <c r="B64" s="4"/>
      <c r="C64" s="4"/>
      <c r="D64" s="4"/>
      <c r="E64" s="4"/>
      <c r="F64" s="11"/>
      <c r="G64" s="15"/>
      <c r="H64" s="20"/>
      <c r="I64" s="70"/>
      <c r="J64" s="26"/>
      <c r="K64" s="20"/>
      <c r="L64" s="70"/>
      <c r="M64" s="91"/>
    </row>
    <row r="65" spans="1:13" ht="24" customHeight="1" x14ac:dyDescent="0.15">
      <c r="A65" s="90">
        <v>43</v>
      </c>
      <c r="B65" s="4"/>
      <c r="C65" s="4"/>
      <c r="D65" s="4"/>
      <c r="E65" s="4"/>
      <c r="F65" s="11"/>
      <c r="G65" s="15"/>
      <c r="H65" s="20"/>
      <c r="I65" s="70"/>
      <c r="J65" s="26"/>
      <c r="K65" s="20"/>
      <c r="L65" s="70"/>
      <c r="M65" s="91"/>
    </row>
    <row r="66" spans="1:13" ht="24" customHeight="1" x14ac:dyDescent="0.15">
      <c r="A66" s="90">
        <v>44</v>
      </c>
      <c r="B66" s="4"/>
      <c r="C66" s="4"/>
      <c r="D66" s="4"/>
      <c r="E66" s="4"/>
      <c r="F66" s="11"/>
      <c r="G66" s="15"/>
      <c r="H66" s="20"/>
      <c r="I66" s="70"/>
      <c r="J66" s="26"/>
      <c r="K66" s="20"/>
      <c r="L66" s="70"/>
      <c r="M66" s="91"/>
    </row>
    <row r="67" spans="1:13" ht="24" customHeight="1" x14ac:dyDescent="0.15">
      <c r="A67" s="90">
        <v>45</v>
      </c>
      <c r="B67" s="5"/>
      <c r="C67" s="5"/>
      <c r="D67" s="4"/>
      <c r="E67" s="5"/>
      <c r="F67" s="12"/>
      <c r="G67" s="16"/>
      <c r="H67" s="20"/>
      <c r="I67" s="70"/>
      <c r="J67" s="26"/>
      <c r="K67" s="20"/>
      <c r="L67" s="70"/>
      <c r="M67" s="91"/>
    </row>
    <row r="68" spans="1:13" ht="24" customHeight="1" x14ac:dyDescent="0.15">
      <c r="A68" s="90">
        <v>46</v>
      </c>
      <c r="B68" s="5"/>
      <c r="C68" s="5"/>
      <c r="D68" s="4"/>
      <c r="E68" s="5"/>
      <c r="F68" s="12"/>
      <c r="G68" s="16"/>
      <c r="H68" s="20"/>
      <c r="I68" s="70"/>
      <c r="J68" s="26"/>
      <c r="K68" s="20"/>
      <c r="L68" s="70"/>
      <c r="M68" s="91"/>
    </row>
    <row r="69" spans="1:13" ht="24" customHeight="1" x14ac:dyDescent="0.15">
      <c r="A69" s="90">
        <v>47</v>
      </c>
      <c r="B69" s="5"/>
      <c r="C69" s="5"/>
      <c r="D69" s="4"/>
      <c r="E69" s="5"/>
      <c r="F69" s="12"/>
      <c r="G69" s="16"/>
      <c r="H69" s="20"/>
      <c r="I69" s="70"/>
      <c r="J69" s="26"/>
      <c r="K69" s="20"/>
      <c r="L69" s="70"/>
      <c r="M69" s="91"/>
    </row>
    <row r="70" spans="1:13" ht="24" customHeight="1" x14ac:dyDescent="0.15">
      <c r="A70" s="90">
        <v>48</v>
      </c>
      <c r="B70" s="4"/>
      <c r="C70" s="4"/>
      <c r="D70" s="4"/>
      <c r="E70" s="4"/>
      <c r="F70" s="11"/>
      <c r="G70" s="15"/>
      <c r="H70" s="20"/>
      <c r="I70" s="70"/>
      <c r="J70" s="26"/>
      <c r="K70" s="20"/>
      <c r="L70" s="70"/>
      <c r="M70" s="91"/>
    </row>
    <row r="71" spans="1:13" ht="24" customHeight="1" x14ac:dyDescent="0.15">
      <c r="A71" s="90">
        <v>49</v>
      </c>
      <c r="B71" s="4"/>
      <c r="C71" s="4"/>
      <c r="D71" s="4"/>
      <c r="E71" s="4"/>
      <c r="F71" s="11"/>
      <c r="G71" s="15"/>
      <c r="H71" s="20"/>
      <c r="I71" s="70"/>
      <c r="J71" s="26"/>
      <c r="K71" s="20"/>
      <c r="L71" s="70"/>
      <c r="M71" s="91"/>
    </row>
    <row r="72" spans="1:13" ht="24" customHeight="1" x14ac:dyDescent="0.15">
      <c r="A72" s="90">
        <v>50</v>
      </c>
      <c r="B72" s="4"/>
      <c r="C72" s="4"/>
      <c r="D72" s="4"/>
      <c r="E72" s="4"/>
      <c r="F72" s="11"/>
      <c r="G72" s="15"/>
      <c r="H72" s="20"/>
      <c r="I72" s="70"/>
      <c r="J72" s="26"/>
      <c r="K72" s="20"/>
      <c r="L72" s="70"/>
      <c r="M72" s="91"/>
    </row>
    <row r="73" spans="1:13" ht="24" customHeight="1" x14ac:dyDescent="0.15">
      <c r="A73" s="90">
        <v>51</v>
      </c>
      <c r="B73" s="4"/>
      <c r="C73" s="4"/>
      <c r="D73" s="4"/>
      <c r="E73" s="4"/>
      <c r="F73" s="11"/>
      <c r="G73" s="15"/>
      <c r="H73" s="20"/>
      <c r="I73" s="70"/>
      <c r="J73" s="26"/>
      <c r="K73" s="20"/>
      <c r="L73" s="70"/>
      <c r="M73" s="91"/>
    </row>
    <row r="74" spans="1:13" ht="24" customHeight="1" x14ac:dyDescent="0.15">
      <c r="A74" s="90">
        <v>52</v>
      </c>
      <c r="B74" s="4"/>
      <c r="C74" s="4"/>
      <c r="D74" s="4"/>
      <c r="E74" s="4"/>
      <c r="F74" s="11"/>
      <c r="G74" s="15"/>
      <c r="H74" s="20"/>
      <c r="I74" s="70"/>
      <c r="J74" s="26"/>
      <c r="K74" s="20"/>
      <c r="L74" s="70"/>
      <c r="M74" s="91"/>
    </row>
    <row r="75" spans="1:13" ht="24" customHeight="1" x14ac:dyDescent="0.15">
      <c r="A75" s="90">
        <v>53</v>
      </c>
      <c r="B75" s="4"/>
      <c r="C75" s="4"/>
      <c r="D75" s="4"/>
      <c r="E75" s="4"/>
      <c r="F75" s="11"/>
      <c r="G75" s="15"/>
      <c r="H75" s="20"/>
      <c r="I75" s="70"/>
      <c r="J75" s="26"/>
      <c r="K75" s="20"/>
      <c r="L75" s="70"/>
      <c r="M75" s="91"/>
    </row>
    <row r="76" spans="1:13" ht="24" customHeight="1" x14ac:dyDescent="0.15">
      <c r="A76" s="90">
        <v>54</v>
      </c>
      <c r="B76" s="4"/>
      <c r="C76" s="4"/>
      <c r="D76" s="4"/>
      <c r="E76" s="4"/>
      <c r="F76" s="11"/>
      <c r="G76" s="15"/>
      <c r="H76" s="20"/>
      <c r="I76" s="70"/>
      <c r="J76" s="26"/>
      <c r="K76" s="20"/>
      <c r="L76" s="70"/>
      <c r="M76" s="91"/>
    </row>
    <row r="77" spans="1:13" ht="24" customHeight="1" x14ac:dyDescent="0.15">
      <c r="A77" s="90">
        <v>55</v>
      </c>
      <c r="B77" s="4"/>
      <c r="C77" s="4"/>
      <c r="D77" s="4"/>
      <c r="E77" s="4"/>
      <c r="F77" s="11"/>
      <c r="G77" s="15"/>
      <c r="H77" s="20"/>
      <c r="I77" s="70"/>
      <c r="J77" s="26"/>
      <c r="K77" s="20"/>
      <c r="L77" s="70"/>
      <c r="M77" s="91"/>
    </row>
    <row r="78" spans="1:13" ht="24" customHeight="1" x14ac:dyDescent="0.15">
      <c r="A78" s="90">
        <v>56</v>
      </c>
      <c r="B78" s="4"/>
      <c r="C78" s="4"/>
      <c r="D78" s="4"/>
      <c r="E78" s="4"/>
      <c r="F78" s="11"/>
      <c r="G78" s="15"/>
      <c r="H78" s="20"/>
      <c r="I78" s="70"/>
      <c r="J78" s="26"/>
      <c r="K78" s="20"/>
      <c r="L78" s="70"/>
      <c r="M78" s="91"/>
    </row>
    <row r="79" spans="1:13" ht="24" customHeight="1" x14ac:dyDescent="0.15">
      <c r="A79" s="90">
        <v>57</v>
      </c>
      <c r="B79" s="4"/>
      <c r="C79" s="4"/>
      <c r="D79" s="4"/>
      <c r="E79" s="4"/>
      <c r="F79" s="11"/>
      <c r="G79" s="15"/>
      <c r="H79" s="20"/>
      <c r="I79" s="70"/>
      <c r="J79" s="26"/>
      <c r="K79" s="20"/>
      <c r="L79" s="70"/>
      <c r="M79" s="91"/>
    </row>
    <row r="80" spans="1:13" ht="24" customHeight="1" x14ac:dyDescent="0.15">
      <c r="A80" s="90">
        <v>58</v>
      </c>
      <c r="B80" s="4"/>
      <c r="C80" s="4"/>
      <c r="D80" s="4"/>
      <c r="E80" s="4"/>
      <c r="F80" s="11"/>
      <c r="G80" s="15"/>
      <c r="H80" s="20"/>
      <c r="I80" s="70"/>
      <c r="J80" s="26"/>
      <c r="K80" s="20"/>
      <c r="L80" s="70"/>
      <c r="M80" s="91"/>
    </row>
    <row r="81" spans="1:13" ht="24" customHeight="1" x14ac:dyDescent="0.15">
      <c r="A81" s="90">
        <v>59</v>
      </c>
      <c r="B81" s="4"/>
      <c r="C81" s="4"/>
      <c r="D81" s="4"/>
      <c r="E81" s="4"/>
      <c r="F81" s="11"/>
      <c r="G81" s="15"/>
      <c r="H81" s="20"/>
      <c r="I81" s="70"/>
      <c r="J81" s="26"/>
      <c r="K81" s="20"/>
      <c r="L81" s="70"/>
      <c r="M81" s="91"/>
    </row>
    <row r="82" spans="1:13" ht="24" customHeight="1" x14ac:dyDescent="0.15">
      <c r="A82" s="90">
        <v>60</v>
      </c>
      <c r="B82" s="4"/>
      <c r="C82" s="4"/>
      <c r="D82" s="4"/>
      <c r="E82" s="4"/>
      <c r="F82" s="11"/>
      <c r="G82" s="15"/>
      <c r="H82" s="20"/>
      <c r="I82" s="70"/>
      <c r="J82" s="26"/>
      <c r="K82" s="20"/>
      <c r="L82" s="70"/>
      <c r="M82" s="91"/>
    </row>
    <row r="83" spans="1:13" ht="24" customHeight="1" x14ac:dyDescent="0.15">
      <c r="A83" s="90">
        <v>61</v>
      </c>
      <c r="B83" s="4"/>
      <c r="C83" s="4"/>
      <c r="D83" s="4"/>
      <c r="E83" s="4"/>
      <c r="F83" s="11"/>
      <c r="G83" s="15"/>
      <c r="H83" s="20"/>
      <c r="I83" s="70"/>
      <c r="J83" s="26"/>
      <c r="K83" s="20"/>
      <c r="L83" s="70"/>
      <c r="M83" s="91"/>
    </row>
    <row r="84" spans="1:13" ht="24" customHeight="1" x14ac:dyDescent="0.15">
      <c r="A84" s="90">
        <v>62</v>
      </c>
      <c r="B84" s="4"/>
      <c r="C84" s="4"/>
      <c r="D84" s="4"/>
      <c r="E84" s="4"/>
      <c r="F84" s="11"/>
      <c r="G84" s="15"/>
      <c r="H84" s="20"/>
      <c r="I84" s="70"/>
      <c r="J84" s="26"/>
      <c r="K84" s="20"/>
      <c r="L84" s="70"/>
      <c r="M84" s="91"/>
    </row>
    <row r="85" spans="1:13" ht="24" customHeight="1" x14ac:dyDescent="0.15">
      <c r="A85" s="90">
        <v>63</v>
      </c>
      <c r="B85" s="4"/>
      <c r="C85" s="4"/>
      <c r="D85" s="4"/>
      <c r="E85" s="4"/>
      <c r="F85" s="11"/>
      <c r="G85" s="15"/>
      <c r="H85" s="20"/>
      <c r="I85" s="70"/>
      <c r="J85" s="26"/>
      <c r="K85" s="20"/>
      <c r="L85" s="70"/>
      <c r="M85" s="91"/>
    </row>
    <row r="86" spans="1:13" ht="24" customHeight="1" x14ac:dyDescent="0.15">
      <c r="A86" s="90">
        <v>64</v>
      </c>
      <c r="B86" s="4"/>
      <c r="C86" s="4"/>
      <c r="D86" s="4"/>
      <c r="E86" s="4"/>
      <c r="F86" s="11"/>
      <c r="G86" s="15"/>
      <c r="H86" s="20"/>
      <c r="I86" s="70"/>
      <c r="J86" s="26"/>
      <c r="K86" s="20"/>
      <c r="L86" s="70"/>
      <c r="M86" s="91"/>
    </row>
    <row r="87" spans="1:13" ht="24" customHeight="1" x14ac:dyDescent="0.15">
      <c r="A87" s="90">
        <v>65</v>
      </c>
      <c r="B87" s="4"/>
      <c r="C87" s="4"/>
      <c r="D87" s="4"/>
      <c r="E87" s="4"/>
      <c r="F87" s="11"/>
      <c r="G87" s="15"/>
      <c r="H87" s="20"/>
      <c r="I87" s="70"/>
      <c r="J87" s="26"/>
      <c r="K87" s="20"/>
      <c r="L87" s="70"/>
      <c r="M87" s="91"/>
    </row>
    <row r="88" spans="1:13" ht="24" customHeight="1" x14ac:dyDescent="0.15">
      <c r="A88" s="90">
        <v>66</v>
      </c>
      <c r="B88" s="4"/>
      <c r="C88" s="4"/>
      <c r="D88" s="4"/>
      <c r="E88" s="4"/>
      <c r="F88" s="11"/>
      <c r="G88" s="15"/>
      <c r="H88" s="20"/>
      <c r="I88" s="70"/>
      <c r="J88" s="26"/>
      <c r="K88" s="20"/>
      <c r="L88" s="70"/>
      <c r="M88" s="91"/>
    </row>
    <row r="89" spans="1:13" ht="24" customHeight="1" x14ac:dyDescent="0.15">
      <c r="A89" s="90">
        <v>67</v>
      </c>
      <c r="B89" s="4"/>
      <c r="C89" s="4"/>
      <c r="D89" s="4"/>
      <c r="E89" s="4"/>
      <c r="F89" s="11"/>
      <c r="G89" s="15"/>
      <c r="H89" s="20"/>
      <c r="I89" s="70"/>
      <c r="J89" s="26"/>
      <c r="K89" s="20"/>
      <c r="L89" s="70"/>
      <c r="M89" s="91"/>
    </row>
    <row r="90" spans="1:13" ht="24" customHeight="1" x14ac:dyDescent="0.15">
      <c r="A90" s="90">
        <v>68</v>
      </c>
      <c r="B90" s="4"/>
      <c r="C90" s="4"/>
      <c r="D90" s="4"/>
      <c r="E90" s="4"/>
      <c r="F90" s="11"/>
      <c r="G90" s="15"/>
      <c r="H90" s="20"/>
      <c r="I90" s="70"/>
      <c r="J90" s="26"/>
      <c r="K90" s="20"/>
      <c r="L90" s="70"/>
      <c r="M90" s="91"/>
    </row>
    <row r="91" spans="1:13" ht="24" customHeight="1" x14ac:dyDescent="0.15">
      <c r="A91" s="90">
        <v>69</v>
      </c>
      <c r="B91" s="4"/>
      <c r="C91" s="4"/>
      <c r="D91" s="4"/>
      <c r="E91" s="4"/>
      <c r="F91" s="11"/>
      <c r="G91" s="15"/>
      <c r="H91" s="20"/>
      <c r="I91" s="70"/>
      <c r="J91" s="26"/>
      <c r="K91" s="20"/>
      <c r="L91" s="70"/>
      <c r="M91" s="91"/>
    </row>
    <row r="92" spans="1:13" ht="24" customHeight="1" x14ac:dyDescent="0.15">
      <c r="A92" s="90">
        <v>70</v>
      </c>
      <c r="B92" s="4"/>
      <c r="C92" s="4"/>
      <c r="D92" s="4"/>
      <c r="E92" s="4"/>
      <c r="F92" s="11"/>
      <c r="G92" s="15"/>
      <c r="H92" s="20"/>
      <c r="I92" s="70"/>
      <c r="J92" s="26"/>
      <c r="K92" s="20"/>
      <c r="L92" s="70"/>
      <c r="M92" s="91"/>
    </row>
    <row r="93" spans="1:13" ht="24" customHeight="1" x14ac:dyDescent="0.15">
      <c r="A93" s="90">
        <v>71</v>
      </c>
      <c r="B93" s="4"/>
      <c r="C93" s="4"/>
      <c r="D93" s="4"/>
      <c r="E93" s="4"/>
      <c r="F93" s="11"/>
      <c r="G93" s="15"/>
      <c r="H93" s="20"/>
      <c r="I93" s="70"/>
      <c r="J93" s="26"/>
      <c r="K93" s="20"/>
      <c r="L93" s="70"/>
      <c r="M93" s="91"/>
    </row>
    <row r="94" spans="1:13" ht="24" customHeight="1" x14ac:dyDescent="0.15">
      <c r="A94" s="90">
        <v>72</v>
      </c>
      <c r="B94" s="4"/>
      <c r="C94" s="4"/>
      <c r="D94" s="4"/>
      <c r="E94" s="4"/>
      <c r="F94" s="11"/>
      <c r="G94" s="15"/>
      <c r="H94" s="20"/>
      <c r="I94" s="70"/>
      <c r="J94" s="26"/>
      <c r="K94" s="20"/>
      <c r="L94" s="70"/>
      <c r="M94" s="91"/>
    </row>
    <row r="95" spans="1:13" ht="24" customHeight="1" x14ac:dyDescent="0.15">
      <c r="A95" s="90">
        <v>73</v>
      </c>
      <c r="B95" s="4"/>
      <c r="C95" s="4"/>
      <c r="D95" s="4"/>
      <c r="E95" s="4"/>
      <c r="F95" s="11"/>
      <c r="G95" s="15"/>
      <c r="H95" s="20"/>
      <c r="I95" s="70"/>
      <c r="J95" s="26"/>
      <c r="K95" s="20"/>
      <c r="L95" s="70"/>
      <c r="M95" s="91"/>
    </row>
    <row r="96" spans="1:13" ht="24" customHeight="1" x14ac:dyDescent="0.15">
      <c r="A96" s="90">
        <v>74</v>
      </c>
      <c r="B96" s="4"/>
      <c r="C96" s="4"/>
      <c r="D96" s="4"/>
      <c r="E96" s="4"/>
      <c r="F96" s="11"/>
      <c r="G96" s="15"/>
      <c r="H96" s="20"/>
      <c r="I96" s="70"/>
      <c r="J96" s="26"/>
      <c r="K96" s="20"/>
      <c r="L96" s="70"/>
      <c r="M96" s="91"/>
    </row>
    <row r="97" spans="1:13" ht="24" customHeight="1" x14ac:dyDescent="0.15">
      <c r="A97" s="90">
        <v>75</v>
      </c>
      <c r="B97" s="4"/>
      <c r="C97" s="4"/>
      <c r="D97" s="4"/>
      <c r="E97" s="4"/>
      <c r="F97" s="11"/>
      <c r="G97" s="15"/>
      <c r="H97" s="20"/>
      <c r="I97" s="70"/>
      <c r="J97" s="26"/>
      <c r="K97" s="20"/>
      <c r="L97" s="70"/>
      <c r="M97" s="91"/>
    </row>
    <row r="98" spans="1:13" ht="24" customHeight="1" x14ac:dyDescent="0.15">
      <c r="A98" s="90">
        <v>76</v>
      </c>
      <c r="B98" s="4"/>
      <c r="C98" s="4"/>
      <c r="D98" s="4"/>
      <c r="E98" s="4"/>
      <c r="F98" s="11"/>
      <c r="G98" s="15"/>
      <c r="H98" s="20"/>
      <c r="I98" s="70"/>
      <c r="J98" s="26"/>
      <c r="K98" s="20"/>
      <c r="L98" s="70"/>
      <c r="M98" s="91"/>
    </row>
    <row r="99" spans="1:13" ht="24" customHeight="1" x14ac:dyDescent="0.15">
      <c r="A99" s="90">
        <v>77</v>
      </c>
      <c r="B99" s="4"/>
      <c r="C99" s="4"/>
      <c r="D99" s="4"/>
      <c r="E99" s="4"/>
      <c r="F99" s="11"/>
      <c r="G99" s="15"/>
      <c r="H99" s="20"/>
      <c r="I99" s="70"/>
      <c r="J99" s="26"/>
      <c r="K99" s="20"/>
      <c r="L99" s="70"/>
      <c r="M99" s="91"/>
    </row>
    <row r="100" spans="1:13" ht="24" customHeight="1" x14ac:dyDescent="0.15">
      <c r="A100" s="90">
        <v>78</v>
      </c>
      <c r="B100" s="4"/>
      <c r="C100" s="4"/>
      <c r="D100" s="4"/>
      <c r="E100" s="4"/>
      <c r="F100" s="11"/>
      <c r="G100" s="15"/>
      <c r="H100" s="20"/>
      <c r="I100" s="70"/>
      <c r="J100" s="26"/>
      <c r="K100" s="20"/>
      <c r="L100" s="70"/>
      <c r="M100" s="91"/>
    </row>
    <row r="101" spans="1:13" ht="24" customHeight="1" x14ac:dyDescent="0.15">
      <c r="A101" s="90">
        <v>79</v>
      </c>
      <c r="B101" s="4"/>
      <c r="C101" s="4"/>
      <c r="D101" s="4"/>
      <c r="E101" s="4"/>
      <c r="F101" s="11"/>
      <c r="G101" s="15"/>
      <c r="H101" s="20"/>
      <c r="I101" s="70"/>
      <c r="J101" s="26"/>
      <c r="K101" s="20"/>
      <c r="L101" s="70"/>
      <c r="M101" s="91"/>
    </row>
    <row r="102" spans="1:13" ht="24" customHeight="1" x14ac:dyDescent="0.15">
      <c r="A102" s="90">
        <v>80</v>
      </c>
      <c r="B102" s="4"/>
      <c r="C102" s="4"/>
      <c r="D102" s="4"/>
      <c r="E102" s="4"/>
      <c r="F102" s="11"/>
      <c r="G102" s="15"/>
      <c r="H102" s="20"/>
      <c r="I102" s="70"/>
      <c r="J102" s="26"/>
      <c r="K102" s="20"/>
      <c r="L102" s="70"/>
      <c r="M102" s="91"/>
    </row>
    <row r="103" spans="1:13" ht="24" customHeight="1" x14ac:dyDescent="0.15">
      <c r="A103" s="90">
        <v>81</v>
      </c>
      <c r="B103" s="4"/>
      <c r="C103" s="4"/>
      <c r="D103" s="4"/>
      <c r="E103" s="4"/>
      <c r="F103" s="11"/>
      <c r="G103" s="15"/>
      <c r="H103" s="20"/>
      <c r="I103" s="70"/>
      <c r="J103" s="26"/>
      <c r="K103" s="20"/>
      <c r="L103" s="70"/>
      <c r="M103" s="91"/>
    </row>
    <row r="104" spans="1:13" ht="24" customHeight="1" x14ac:dyDescent="0.15">
      <c r="A104" s="90">
        <v>82</v>
      </c>
      <c r="B104" s="4"/>
      <c r="C104" s="4"/>
      <c r="D104" s="4"/>
      <c r="E104" s="4"/>
      <c r="F104" s="11"/>
      <c r="G104" s="15"/>
      <c r="H104" s="20"/>
      <c r="I104" s="70"/>
      <c r="J104" s="26"/>
      <c r="K104" s="20"/>
      <c r="L104" s="70"/>
      <c r="M104" s="91"/>
    </row>
    <row r="105" spans="1:13" ht="24" customHeight="1" x14ac:dyDescent="0.15">
      <c r="A105" s="90">
        <v>83</v>
      </c>
      <c r="B105" s="4"/>
      <c r="C105" s="4"/>
      <c r="D105" s="4"/>
      <c r="E105" s="4"/>
      <c r="F105" s="11"/>
      <c r="G105" s="15"/>
      <c r="H105" s="20"/>
      <c r="I105" s="70"/>
      <c r="J105" s="26"/>
      <c r="K105" s="20"/>
      <c r="L105" s="70"/>
      <c r="M105" s="91"/>
    </row>
    <row r="106" spans="1:13" ht="24" customHeight="1" x14ac:dyDescent="0.15">
      <c r="A106" s="90">
        <v>84</v>
      </c>
      <c r="B106" s="4"/>
      <c r="C106" s="4"/>
      <c r="D106" s="4"/>
      <c r="E106" s="4"/>
      <c r="F106" s="11"/>
      <c r="G106" s="15"/>
      <c r="H106" s="20"/>
      <c r="I106" s="70"/>
      <c r="J106" s="26"/>
      <c r="K106" s="20"/>
      <c r="L106" s="70"/>
      <c r="M106" s="91"/>
    </row>
    <row r="107" spans="1:13" ht="24" customHeight="1" x14ac:dyDescent="0.15">
      <c r="A107" s="90">
        <v>85</v>
      </c>
      <c r="B107" s="4"/>
      <c r="C107" s="4"/>
      <c r="D107" s="4"/>
      <c r="E107" s="4"/>
      <c r="F107" s="11"/>
      <c r="G107" s="15"/>
      <c r="H107" s="20"/>
      <c r="I107" s="70"/>
      <c r="J107" s="26"/>
      <c r="K107" s="20"/>
      <c r="L107" s="70"/>
      <c r="M107" s="91"/>
    </row>
    <row r="108" spans="1:13" ht="24" customHeight="1" x14ac:dyDescent="0.15">
      <c r="A108" s="90">
        <v>86</v>
      </c>
      <c r="B108" s="4"/>
      <c r="C108" s="4"/>
      <c r="D108" s="4"/>
      <c r="E108" s="4"/>
      <c r="F108" s="11"/>
      <c r="G108" s="15"/>
      <c r="H108" s="20"/>
      <c r="I108" s="70"/>
      <c r="J108" s="26"/>
      <c r="K108" s="20"/>
      <c r="L108" s="70"/>
      <c r="M108" s="91"/>
    </row>
    <row r="109" spans="1:13" ht="24" customHeight="1" x14ac:dyDescent="0.15">
      <c r="A109" s="90">
        <v>87</v>
      </c>
      <c r="B109" s="4"/>
      <c r="C109" s="4"/>
      <c r="D109" s="4"/>
      <c r="E109" s="4"/>
      <c r="F109" s="11"/>
      <c r="G109" s="15"/>
      <c r="H109" s="20"/>
      <c r="I109" s="70"/>
      <c r="J109" s="26"/>
      <c r="K109" s="20"/>
      <c r="L109" s="70"/>
      <c r="M109" s="91"/>
    </row>
    <row r="110" spans="1:13" ht="24" customHeight="1" x14ac:dyDescent="0.15">
      <c r="A110" s="90">
        <v>88</v>
      </c>
      <c r="B110" s="4"/>
      <c r="C110" s="4"/>
      <c r="D110" s="4"/>
      <c r="E110" s="4"/>
      <c r="F110" s="11"/>
      <c r="G110" s="15"/>
      <c r="H110" s="20"/>
      <c r="I110" s="70"/>
      <c r="J110" s="26"/>
      <c r="K110" s="20"/>
      <c r="L110" s="70"/>
      <c r="M110" s="91"/>
    </row>
    <row r="111" spans="1:13" ht="24" customHeight="1" x14ac:dyDescent="0.15">
      <c r="A111" s="90">
        <v>89</v>
      </c>
      <c r="B111" s="4"/>
      <c r="C111" s="4"/>
      <c r="D111" s="4"/>
      <c r="E111" s="4"/>
      <c r="F111" s="11"/>
      <c r="G111" s="15"/>
      <c r="H111" s="20"/>
      <c r="I111" s="70"/>
      <c r="J111" s="26"/>
      <c r="K111" s="20"/>
      <c r="L111" s="70"/>
      <c r="M111" s="91"/>
    </row>
    <row r="112" spans="1:13" ht="24" customHeight="1" x14ac:dyDescent="0.15">
      <c r="A112" s="90">
        <v>90</v>
      </c>
      <c r="B112" s="4"/>
      <c r="C112" s="4"/>
      <c r="D112" s="4"/>
      <c r="E112" s="4"/>
      <c r="F112" s="11"/>
      <c r="G112" s="15"/>
      <c r="H112" s="20"/>
      <c r="I112" s="70"/>
      <c r="J112" s="26"/>
      <c r="K112" s="20"/>
      <c r="L112" s="70"/>
      <c r="M112" s="91"/>
    </row>
    <row r="113" spans="1:13" ht="24" customHeight="1" x14ac:dyDescent="0.15">
      <c r="A113" s="90">
        <v>91</v>
      </c>
      <c r="B113" s="4"/>
      <c r="C113" s="4"/>
      <c r="D113" s="4"/>
      <c r="E113" s="4"/>
      <c r="F113" s="11"/>
      <c r="G113" s="15"/>
      <c r="H113" s="20"/>
      <c r="I113" s="70"/>
      <c r="J113" s="26"/>
      <c r="K113" s="20"/>
      <c r="L113" s="70"/>
      <c r="M113" s="91"/>
    </row>
    <row r="114" spans="1:13" ht="24" customHeight="1" x14ac:dyDescent="0.15">
      <c r="A114" s="90">
        <v>92</v>
      </c>
      <c r="B114" s="4"/>
      <c r="C114" s="4"/>
      <c r="D114" s="4"/>
      <c r="E114" s="4"/>
      <c r="F114" s="11"/>
      <c r="G114" s="15"/>
      <c r="H114" s="20"/>
      <c r="I114" s="70"/>
      <c r="J114" s="26"/>
      <c r="K114" s="20"/>
      <c r="L114" s="70"/>
      <c r="M114" s="91"/>
    </row>
    <row r="115" spans="1:13" ht="24" customHeight="1" x14ac:dyDescent="0.15">
      <c r="A115" s="90">
        <v>93</v>
      </c>
      <c r="B115" s="4"/>
      <c r="C115" s="4"/>
      <c r="D115" s="4"/>
      <c r="E115" s="4"/>
      <c r="F115" s="11"/>
      <c r="G115" s="15"/>
      <c r="H115" s="20"/>
      <c r="I115" s="70"/>
      <c r="J115" s="26"/>
      <c r="K115" s="20"/>
      <c r="L115" s="70"/>
      <c r="M115" s="91"/>
    </row>
    <row r="116" spans="1:13" ht="24" customHeight="1" x14ac:dyDescent="0.15">
      <c r="A116" s="90">
        <v>94</v>
      </c>
      <c r="B116" s="4"/>
      <c r="C116" s="4"/>
      <c r="D116" s="4"/>
      <c r="E116" s="4"/>
      <c r="F116" s="11"/>
      <c r="G116" s="15"/>
      <c r="H116" s="20"/>
      <c r="I116" s="70"/>
      <c r="J116" s="26"/>
      <c r="K116" s="20"/>
      <c r="L116" s="70"/>
      <c r="M116" s="91"/>
    </row>
    <row r="117" spans="1:13" ht="24" customHeight="1" x14ac:dyDescent="0.15">
      <c r="A117" s="90">
        <v>95</v>
      </c>
      <c r="B117" s="4"/>
      <c r="C117" s="4"/>
      <c r="D117" s="4"/>
      <c r="E117" s="4"/>
      <c r="F117" s="11"/>
      <c r="G117" s="15"/>
      <c r="H117" s="20"/>
      <c r="I117" s="70"/>
      <c r="J117" s="26"/>
      <c r="K117" s="20"/>
      <c r="L117" s="70"/>
      <c r="M117" s="91"/>
    </row>
    <row r="118" spans="1:13" ht="24" customHeight="1" x14ac:dyDescent="0.15">
      <c r="A118" s="90">
        <v>96</v>
      </c>
      <c r="B118" s="4"/>
      <c r="C118" s="4"/>
      <c r="D118" s="4"/>
      <c r="E118" s="4"/>
      <c r="F118" s="11"/>
      <c r="G118" s="15"/>
      <c r="H118" s="20"/>
      <c r="I118" s="70"/>
      <c r="J118" s="26"/>
      <c r="K118" s="20"/>
      <c r="L118" s="70"/>
      <c r="M118" s="91"/>
    </row>
    <row r="119" spans="1:13" ht="24" customHeight="1" x14ac:dyDescent="0.15">
      <c r="A119" s="90">
        <v>97</v>
      </c>
      <c r="B119" s="4"/>
      <c r="C119" s="4"/>
      <c r="D119" s="4"/>
      <c r="E119" s="4"/>
      <c r="F119" s="11"/>
      <c r="G119" s="15"/>
      <c r="H119" s="20"/>
      <c r="I119" s="70"/>
      <c r="J119" s="26"/>
      <c r="K119" s="20"/>
      <c r="L119" s="70"/>
      <c r="M119" s="91"/>
    </row>
    <row r="120" spans="1:13" ht="24" customHeight="1" x14ac:dyDescent="0.15">
      <c r="A120" s="90">
        <v>98</v>
      </c>
      <c r="B120" s="4"/>
      <c r="C120" s="4"/>
      <c r="D120" s="4"/>
      <c r="E120" s="4"/>
      <c r="F120" s="11"/>
      <c r="G120" s="15"/>
      <c r="H120" s="20"/>
      <c r="I120" s="70"/>
      <c r="J120" s="26"/>
      <c r="K120" s="20"/>
      <c r="L120" s="70"/>
      <c r="M120" s="91"/>
    </row>
    <row r="121" spans="1:13" ht="24" customHeight="1" x14ac:dyDescent="0.15">
      <c r="A121" s="90">
        <v>99</v>
      </c>
      <c r="B121" s="4"/>
      <c r="C121" s="4"/>
      <c r="D121" s="4"/>
      <c r="E121" s="4"/>
      <c r="F121" s="11"/>
      <c r="G121" s="15"/>
      <c r="H121" s="20"/>
      <c r="I121" s="70"/>
      <c r="J121" s="26"/>
      <c r="K121" s="20"/>
      <c r="L121" s="70"/>
      <c r="M121" s="91"/>
    </row>
    <row r="122" spans="1:13" ht="24" customHeight="1" thickBot="1" x14ac:dyDescent="0.2">
      <c r="A122" s="92">
        <v>100</v>
      </c>
      <c r="B122" s="93"/>
      <c r="C122" s="93"/>
      <c r="D122" s="93"/>
      <c r="E122" s="93"/>
      <c r="F122" s="94"/>
      <c r="G122" s="95"/>
      <c r="H122" s="96"/>
      <c r="I122" s="97"/>
      <c r="J122" s="98"/>
      <c r="K122" s="96"/>
      <c r="L122" s="97"/>
      <c r="M122" s="99"/>
    </row>
  </sheetData>
  <mergeCells count="49">
    <mergeCell ref="S21:S22"/>
    <mergeCell ref="C10:M10"/>
    <mergeCell ref="M21:M22"/>
    <mergeCell ref="N21:N22"/>
    <mergeCell ref="P21:P22"/>
    <mergeCell ref="Q21:Q22"/>
    <mergeCell ref="R21:R22"/>
    <mergeCell ref="J21:L21"/>
    <mergeCell ref="E15:I15"/>
    <mergeCell ref="J15:M15"/>
    <mergeCell ref="J13:M13"/>
    <mergeCell ref="J14:M14"/>
    <mergeCell ref="D18:D19"/>
    <mergeCell ref="G18:H19"/>
    <mergeCell ref="F21:F22"/>
    <mergeCell ref="A18:B18"/>
    <mergeCell ref="E18:F18"/>
    <mergeCell ref="A19:B19"/>
    <mergeCell ref="E19:F19"/>
    <mergeCell ref="G21:I21"/>
    <mergeCell ref="A21:A22"/>
    <mergeCell ref="B21:B22"/>
    <mergeCell ref="C21:C22"/>
    <mergeCell ref="D21:D22"/>
    <mergeCell ref="E21:E22"/>
    <mergeCell ref="A17:B17"/>
    <mergeCell ref="E17:F17"/>
    <mergeCell ref="G17:H17"/>
    <mergeCell ref="A13:B13"/>
    <mergeCell ref="C13:G13"/>
    <mergeCell ref="A14:B14"/>
    <mergeCell ref="C14:G14"/>
    <mergeCell ref="A15:B15"/>
    <mergeCell ref="C15:D15"/>
    <mergeCell ref="A10:B10"/>
    <mergeCell ref="D11:M11"/>
    <mergeCell ref="C12:M12"/>
    <mergeCell ref="C6:K6"/>
    <mergeCell ref="A8:B8"/>
    <mergeCell ref="D8:M8"/>
    <mergeCell ref="A9:B9"/>
    <mergeCell ref="D9:G9"/>
    <mergeCell ref="I9:M9"/>
    <mergeCell ref="A11:B12"/>
    <mergeCell ref="A1:B1"/>
    <mergeCell ref="L1:M1"/>
    <mergeCell ref="C2:H2"/>
    <mergeCell ref="I2:K2"/>
    <mergeCell ref="A4:C4"/>
  </mergeCells>
  <phoneticPr fontId="3"/>
  <dataValidations count="6">
    <dataValidation type="list" allowBlank="1" showInputMessage="1" showErrorMessage="1" sqref="F23:F122" xr:uid="{00000000-0002-0000-0000-000000000000}">
      <formula1>$Q$24:$Q$25</formula1>
    </dataValidation>
    <dataValidation type="list" allowBlank="1" showInputMessage="1" showErrorMessage="1" sqref="M23:M122" xr:uid="{00000000-0002-0000-0000-000001000000}">
      <formula1>$P$24</formula1>
    </dataValidation>
    <dataValidation type="list" allowBlank="1" showInputMessage="1" showErrorMessage="1" sqref="J23:J122 G23:G122" xr:uid="{00000000-0002-0000-0000-000002000000}">
      <formula1>$R$24:$R$28</formula1>
    </dataValidation>
    <dataValidation type="list" allowBlank="1" showInputMessage="1" showErrorMessage="1" sqref="K23:K122 H23:H122" xr:uid="{00000000-0002-0000-0000-000003000000}">
      <formula1>"100m,400m,1000m,1500m,80mH,ｼﾞｬﾍﾞﾘｯｸﾎﾞｰﾙ投,砲丸投,走高跳,走幅跳,"</formula1>
    </dataValidation>
    <dataValidation imeMode="halfKatakana" allowBlank="1" showInputMessage="1" showErrorMessage="1" promptTitle="文字種" prompt="半角カナで入力(例:ﾄｸｼﾏ　ﾀﾛｳ)" sqref="D23:D122" xr:uid="{00000000-0002-0000-0000-000004000000}"/>
    <dataValidation type="whole" imeMode="halfAlpha" allowBlank="1" showInputMessage="1" showErrorMessage="1" sqref="L23:L122 I23:I122" xr:uid="{00000000-0002-0000-0000-000005000000}">
      <formula1>0</formula1>
      <formula2>999999</formula2>
    </dataValidation>
  </dataValidations>
  <pageMargins left="0.31496062992125984" right="0.31496062992125984" top="0.74803149606299213" bottom="0.55118110236220474" header="0.31496062992125984" footer="0.31496062992125984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V122"/>
  <sheetViews>
    <sheetView showGridLines="0" tabSelected="1" zoomScale="85" zoomScaleNormal="85" workbookViewId="0">
      <selection activeCell="P30" sqref="P30"/>
    </sheetView>
  </sheetViews>
  <sheetFormatPr defaultColWidth="9" defaultRowHeight="13.5" x14ac:dyDescent="0.15"/>
  <cols>
    <col min="1" max="1" width="4.375" style="1" customWidth="1"/>
    <col min="2" max="2" width="5.875" style="1" customWidth="1"/>
    <col min="3" max="3" width="13.125" style="1" customWidth="1"/>
    <col min="4" max="4" width="11.25" style="1" customWidth="1"/>
    <col min="5" max="6" width="3.875" style="1" customWidth="1"/>
    <col min="7" max="7" width="6.125" style="1" customWidth="1"/>
    <col min="8" max="9" width="9" style="1"/>
    <col min="10" max="10" width="6.5" style="1" customWidth="1"/>
    <col min="11" max="12" width="9" style="1"/>
    <col min="13" max="13" width="5.125" style="2" customWidth="1"/>
    <col min="14" max="14" width="0.875" style="1" customWidth="1"/>
    <col min="15" max="15" width="6.875" style="1" customWidth="1"/>
    <col min="16" max="16" width="5.25" style="1" customWidth="1"/>
    <col min="17" max="17" width="4.5" style="1" customWidth="1"/>
    <col min="18" max="18" width="7.5" style="1" customWidth="1"/>
    <col min="19" max="21" width="4.125" style="1" customWidth="1"/>
    <col min="22" max="22" width="7.5" style="1" customWidth="1"/>
    <col min="23" max="16384" width="9" style="1"/>
  </cols>
  <sheetData>
    <row r="1" spans="1:13" ht="17.25" customHeight="1" x14ac:dyDescent="0.15">
      <c r="A1" s="106" t="s">
        <v>0</v>
      </c>
      <c r="B1" s="107"/>
      <c r="C1" s="78"/>
      <c r="D1" s="78"/>
      <c r="E1" s="78"/>
      <c r="F1" s="78"/>
      <c r="G1" s="78"/>
      <c r="H1" s="78"/>
      <c r="I1" s="78"/>
      <c r="J1" s="78"/>
      <c r="K1" s="78"/>
      <c r="L1" s="108" t="s">
        <v>62</v>
      </c>
      <c r="M1" s="109"/>
    </row>
    <row r="2" spans="1:13" ht="25.15" customHeight="1" x14ac:dyDescent="0.15">
      <c r="A2" s="79"/>
      <c r="B2" s="80"/>
      <c r="C2" s="110" t="s">
        <v>67</v>
      </c>
      <c r="D2" s="110"/>
      <c r="E2" s="110"/>
      <c r="F2" s="110"/>
      <c r="G2" s="110"/>
      <c r="H2" s="110"/>
      <c r="I2" s="111" t="s">
        <v>6</v>
      </c>
      <c r="J2" s="111"/>
      <c r="K2" s="111"/>
      <c r="L2" s="80"/>
      <c r="M2" s="81"/>
    </row>
    <row r="3" spans="1:13" x14ac:dyDescent="0.15">
      <c r="A3" s="79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1"/>
    </row>
    <row r="4" spans="1:13" x14ac:dyDescent="0.15">
      <c r="A4" s="112" t="s">
        <v>13</v>
      </c>
      <c r="B4" s="113"/>
      <c r="C4" s="113"/>
      <c r="D4" s="80"/>
      <c r="E4" s="80"/>
      <c r="F4" s="80"/>
      <c r="G4" s="80"/>
      <c r="H4" s="80"/>
      <c r="I4" s="80"/>
      <c r="J4" s="80"/>
      <c r="K4" s="80"/>
      <c r="L4" s="80"/>
      <c r="M4" s="81"/>
    </row>
    <row r="5" spans="1:13" x14ac:dyDescent="0.15">
      <c r="A5" s="79"/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1"/>
    </row>
    <row r="6" spans="1:13" x14ac:dyDescent="0.15">
      <c r="A6" s="79"/>
      <c r="B6" s="80"/>
      <c r="C6" s="122" t="s">
        <v>3</v>
      </c>
      <c r="D6" s="122"/>
      <c r="E6" s="122"/>
      <c r="F6" s="122"/>
      <c r="G6" s="122"/>
      <c r="H6" s="122"/>
      <c r="I6" s="122"/>
      <c r="J6" s="122"/>
      <c r="K6" s="122"/>
      <c r="L6" s="80"/>
      <c r="M6" s="81"/>
    </row>
    <row r="7" spans="1:13" x14ac:dyDescent="0.15">
      <c r="A7" s="79"/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1"/>
    </row>
    <row r="8" spans="1:13" ht="28.15" customHeight="1" x14ac:dyDescent="0.15">
      <c r="A8" s="114" t="s">
        <v>12</v>
      </c>
      <c r="B8" s="115"/>
      <c r="C8" s="6" t="s">
        <v>15</v>
      </c>
      <c r="D8" s="123"/>
      <c r="E8" s="124"/>
      <c r="F8" s="124"/>
      <c r="G8" s="124"/>
      <c r="H8" s="124"/>
      <c r="I8" s="124"/>
      <c r="J8" s="124"/>
      <c r="K8" s="124"/>
      <c r="L8" s="124"/>
      <c r="M8" s="125"/>
    </row>
    <row r="9" spans="1:13" ht="21.75" customHeight="1" x14ac:dyDescent="0.15">
      <c r="A9" s="114" t="s">
        <v>12</v>
      </c>
      <c r="B9" s="115"/>
      <c r="C9" s="6" t="s">
        <v>7</v>
      </c>
      <c r="D9" s="126"/>
      <c r="E9" s="127"/>
      <c r="F9" s="127"/>
      <c r="G9" s="128"/>
      <c r="H9" s="73" t="s">
        <v>16</v>
      </c>
      <c r="I9" s="129"/>
      <c r="J9" s="130"/>
      <c r="K9" s="130"/>
      <c r="L9" s="130"/>
      <c r="M9" s="131"/>
    </row>
    <row r="10" spans="1:13" ht="21.75" customHeight="1" x14ac:dyDescent="0.15">
      <c r="A10" s="114" t="s">
        <v>58</v>
      </c>
      <c r="B10" s="115"/>
      <c r="C10" s="185"/>
      <c r="D10" s="186"/>
      <c r="E10" s="186"/>
      <c r="F10" s="186"/>
      <c r="G10" s="186"/>
      <c r="H10" s="186"/>
      <c r="I10" s="186"/>
      <c r="J10" s="186"/>
      <c r="K10" s="186"/>
      <c r="L10" s="186"/>
      <c r="M10" s="187"/>
    </row>
    <row r="11" spans="1:13" ht="16.149999999999999" customHeight="1" x14ac:dyDescent="0.15">
      <c r="A11" s="132" t="s">
        <v>22</v>
      </c>
      <c r="B11" s="133"/>
      <c r="C11" s="7" t="s">
        <v>44</v>
      </c>
      <c r="D11" s="174"/>
      <c r="E11" s="175"/>
      <c r="F11" s="175"/>
      <c r="G11" s="175"/>
      <c r="H11" s="175"/>
      <c r="I11" s="175"/>
      <c r="J11" s="175"/>
      <c r="K11" s="175"/>
      <c r="L11" s="175"/>
      <c r="M11" s="176"/>
    </row>
    <row r="12" spans="1:13" ht="24" customHeight="1" x14ac:dyDescent="0.15">
      <c r="A12" s="134"/>
      <c r="B12" s="135"/>
      <c r="C12" s="119" t="s">
        <v>28</v>
      </c>
      <c r="D12" s="120"/>
      <c r="E12" s="120"/>
      <c r="F12" s="120"/>
      <c r="G12" s="120"/>
      <c r="H12" s="120"/>
      <c r="I12" s="120"/>
      <c r="J12" s="120"/>
      <c r="K12" s="120"/>
      <c r="L12" s="120"/>
      <c r="M12" s="121"/>
    </row>
    <row r="13" spans="1:13" ht="21.75" customHeight="1" x14ac:dyDescent="0.15">
      <c r="A13" s="114" t="s">
        <v>9</v>
      </c>
      <c r="B13" s="141"/>
      <c r="C13" s="126"/>
      <c r="D13" s="127"/>
      <c r="E13" s="127"/>
      <c r="F13" s="127"/>
      <c r="G13" s="128"/>
      <c r="H13" s="74" t="s">
        <v>24</v>
      </c>
      <c r="I13" s="21" t="s">
        <v>25</v>
      </c>
      <c r="J13" s="164"/>
      <c r="K13" s="164"/>
      <c r="L13" s="164"/>
      <c r="M13" s="165"/>
    </row>
    <row r="14" spans="1:13" ht="21.75" customHeight="1" x14ac:dyDescent="0.15">
      <c r="A14" s="114" t="s">
        <v>27</v>
      </c>
      <c r="B14" s="141"/>
      <c r="C14" s="126"/>
      <c r="D14" s="127"/>
      <c r="E14" s="127"/>
      <c r="F14" s="127"/>
      <c r="G14" s="128"/>
      <c r="H14" s="3" t="s">
        <v>30</v>
      </c>
      <c r="I14" s="75" t="s">
        <v>32</v>
      </c>
      <c r="J14" s="130"/>
      <c r="K14" s="130"/>
      <c r="L14" s="130"/>
      <c r="M14" s="131"/>
    </row>
    <row r="15" spans="1:13" ht="21.75" customHeight="1" x14ac:dyDescent="0.15">
      <c r="A15" s="114" t="s">
        <v>36</v>
      </c>
      <c r="B15" s="141"/>
      <c r="C15" s="126"/>
      <c r="D15" s="142"/>
      <c r="E15" s="126"/>
      <c r="F15" s="127"/>
      <c r="G15" s="127"/>
      <c r="H15" s="127"/>
      <c r="I15" s="142"/>
      <c r="J15" s="126"/>
      <c r="K15" s="127"/>
      <c r="L15" s="127"/>
      <c r="M15" s="161"/>
    </row>
    <row r="16" spans="1:13" ht="4.9000000000000004" customHeight="1" x14ac:dyDescent="0.15">
      <c r="A16" s="83"/>
      <c r="B16" s="72"/>
      <c r="C16" s="8"/>
      <c r="D16" s="8"/>
      <c r="E16" s="8"/>
      <c r="F16" s="8"/>
      <c r="G16" s="8"/>
      <c r="H16" s="22"/>
      <c r="I16" s="22"/>
      <c r="J16" s="22"/>
      <c r="K16" s="27"/>
      <c r="L16" s="84"/>
      <c r="M16" s="81"/>
    </row>
    <row r="17" spans="1:22" ht="16.899999999999999" customHeight="1" x14ac:dyDescent="0.15">
      <c r="A17" s="136"/>
      <c r="B17" s="137"/>
      <c r="C17" s="72" t="s">
        <v>33</v>
      </c>
      <c r="D17" s="71" t="s">
        <v>35</v>
      </c>
      <c r="E17" s="177" t="s">
        <v>56</v>
      </c>
      <c r="F17" s="115"/>
      <c r="G17" s="115"/>
      <c r="H17" s="178" t="s">
        <v>4</v>
      </c>
      <c r="I17" s="179"/>
      <c r="J17" s="177" t="s">
        <v>55</v>
      </c>
      <c r="K17" s="115"/>
      <c r="L17" s="140"/>
      <c r="M17" s="100"/>
    </row>
    <row r="18" spans="1:22" ht="21.75" customHeight="1" x14ac:dyDescent="0.15">
      <c r="A18" s="143" t="s">
        <v>37</v>
      </c>
      <c r="B18" s="144"/>
      <c r="C18" s="38">
        <f>COUNTIF(F23:F72,"男")</f>
        <v>0</v>
      </c>
      <c r="D18" s="188">
        <f>COUNTA(H23:H72,K23:K72)</f>
        <v>0</v>
      </c>
      <c r="E18" s="117"/>
      <c r="F18" s="117"/>
      <c r="G18" s="117"/>
      <c r="H18" s="180"/>
      <c r="I18" s="181"/>
      <c r="J18" s="190">
        <f>SUM(V24:V30)</f>
        <v>0</v>
      </c>
      <c r="K18" s="191"/>
      <c r="L18" s="192"/>
      <c r="M18" s="81"/>
    </row>
    <row r="19" spans="1:22" ht="21.75" customHeight="1" x14ac:dyDescent="0.15">
      <c r="A19" s="146" t="s">
        <v>38</v>
      </c>
      <c r="B19" s="147"/>
      <c r="C19" s="39">
        <f>COUNTIF(F23:F72,"女")</f>
        <v>0</v>
      </c>
      <c r="D19" s="189"/>
      <c r="E19" s="182"/>
      <c r="F19" s="182"/>
      <c r="G19" s="182"/>
      <c r="H19" s="183"/>
      <c r="I19" s="184"/>
      <c r="J19" s="193"/>
      <c r="K19" s="194"/>
      <c r="L19" s="195"/>
      <c r="M19" s="81"/>
    </row>
    <row r="20" spans="1:22" ht="6.6" customHeight="1" x14ac:dyDescent="0.15">
      <c r="A20" s="86"/>
      <c r="B20" s="87"/>
      <c r="C20" s="88"/>
      <c r="D20" s="80"/>
      <c r="E20" s="80"/>
      <c r="F20" s="80"/>
      <c r="G20" s="40"/>
      <c r="H20" s="41"/>
      <c r="I20" s="43"/>
      <c r="J20" s="89"/>
      <c r="K20" s="80"/>
      <c r="L20" s="80"/>
      <c r="M20" s="81"/>
    </row>
    <row r="21" spans="1:22" x14ac:dyDescent="0.15">
      <c r="A21" s="152" t="s">
        <v>2</v>
      </c>
      <c r="B21" s="154" t="s">
        <v>8</v>
      </c>
      <c r="C21" s="154" t="s">
        <v>40</v>
      </c>
      <c r="D21" s="154" t="s">
        <v>50</v>
      </c>
      <c r="E21" s="157" t="s">
        <v>11</v>
      </c>
      <c r="F21" s="172" t="s">
        <v>41</v>
      </c>
      <c r="G21" s="149">
        <v>1</v>
      </c>
      <c r="H21" s="150"/>
      <c r="I21" s="151"/>
      <c r="J21" s="149">
        <v>2</v>
      </c>
      <c r="K21" s="150"/>
      <c r="L21" s="151"/>
      <c r="M21" s="162" t="s">
        <v>42</v>
      </c>
      <c r="N21" s="159"/>
      <c r="O21" s="2"/>
      <c r="P21" s="159"/>
      <c r="Q21" s="159"/>
      <c r="R21" s="159"/>
      <c r="S21" s="159"/>
      <c r="T21" s="2"/>
      <c r="U21" s="2"/>
    </row>
    <row r="22" spans="1:22" x14ac:dyDescent="0.15">
      <c r="A22" s="153"/>
      <c r="B22" s="155"/>
      <c r="C22" s="155"/>
      <c r="D22" s="155"/>
      <c r="E22" s="158"/>
      <c r="F22" s="173"/>
      <c r="G22" s="13" t="s">
        <v>14</v>
      </c>
      <c r="H22" s="18" t="s">
        <v>34</v>
      </c>
      <c r="I22" s="24" t="s">
        <v>57</v>
      </c>
      <c r="J22" s="13" t="s">
        <v>26</v>
      </c>
      <c r="K22" s="18" t="s">
        <v>34</v>
      </c>
      <c r="L22" s="24" t="s">
        <v>57</v>
      </c>
      <c r="M22" s="163"/>
      <c r="N22" s="159"/>
      <c r="O22" s="2"/>
      <c r="P22" s="159"/>
      <c r="Q22" s="159"/>
      <c r="R22" s="160"/>
      <c r="S22" s="160"/>
      <c r="T22" s="2"/>
      <c r="U22" s="2"/>
    </row>
    <row r="23" spans="1:22" ht="24" customHeight="1" x14ac:dyDescent="0.15">
      <c r="A23" s="90">
        <v>1</v>
      </c>
      <c r="B23" s="4"/>
      <c r="C23" s="4"/>
      <c r="D23" s="4"/>
      <c r="E23" s="4"/>
      <c r="F23" s="11"/>
      <c r="G23" s="14"/>
      <c r="H23" s="19"/>
      <c r="I23" s="70"/>
      <c r="J23" s="26"/>
      <c r="K23" s="20"/>
      <c r="L23" s="70"/>
      <c r="M23" s="91"/>
      <c r="P23" s="32" t="s">
        <v>23</v>
      </c>
      <c r="Q23" s="44" t="s">
        <v>29</v>
      </c>
      <c r="R23" s="45" t="s">
        <v>47</v>
      </c>
      <c r="S23" s="46">
        <v>1</v>
      </c>
      <c r="T23" s="46">
        <v>2</v>
      </c>
      <c r="U23" s="46" t="s">
        <v>54</v>
      </c>
      <c r="V23" s="46" t="s">
        <v>39</v>
      </c>
    </row>
    <row r="24" spans="1:22" ht="24" customHeight="1" x14ac:dyDescent="0.15">
      <c r="A24" s="90">
        <v>2</v>
      </c>
      <c r="B24" s="4"/>
      <c r="C24" s="4"/>
      <c r="D24" s="4"/>
      <c r="E24" s="4"/>
      <c r="F24" s="11"/>
      <c r="G24" s="15"/>
      <c r="H24" s="20"/>
      <c r="I24" s="70"/>
      <c r="J24" s="26"/>
      <c r="K24" s="20"/>
      <c r="L24" s="70"/>
      <c r="M24" s="91"/>
      <c r="P24" s="29" t="s">
        <v>5</v>
      </c>
      <c r="Q24" s="32" t="s">
        <v>10</v>
      </c>
      <c r="R24" s="32" t="s">
        <v>21</v>
      </c>
      <c r="S24" s="34">
        <f>COUNTIF(G23:G122,"一般")</f>
        <v>0</v>
      </c>
      <c r="T24" s="34">
        <f>COUNTIF(J23:J122,"一般")</f>
        <v>0</v>
      </c>
      <c r="U24" s="34">
        <f>SUM(S24:T24)</f>
        <v>0</v>
      </c>
      <c r="V24" s="36">
        <f>700*U24</f>
        <v>0</v>
      </c>
    </row>
    <row r="25" spans="1:22" ht="24" customHeight="1" x14ac:dyDescent="0.15">
      <c r="A25" s="90">
        <v>3</v>
      </c>
      <c r="B25" s="4"/>
      <c r="C25" s="4"/>
      <c r="D25" s="4"/>
      <c r="E25" s="4"/>
      <c r="F25" s="11"/>
      <c r="G25" s="15"/>
      <c r="H25" s="20"/>
      <c r="I25" s="70"/>
      <c r="J25" s="26"/>
      <c r="K25" s="20"/>
      <c r="L25" s="70"/>
      <c r="M25" s="91"/>
      <c r="P25" s="30"/>
      <c r="Q25" s="32" t="s">
        <v>53</v>
      </c>
      <c r="R25" s="32" t="s">
        <v>1</v>
      </c>
      <c r="S25" s="34">
        <f>COUNTIF(G23:G122,"大学")</f>
        <v>0</v>
      </c>
      <c r="T25" s="34">
        <f>COUNTIF(J23:J122,"大学")</f>
        <v>0</v>
      </c>
      <c r="U25" s="34">
        <f>SUM(S25:T25)</f>
        <v>0</v>
      </c>
      <c r="V25" s="37">
        <f>700*U25</f>
        <v>0</v>
      </c>
    </row>
    <row r="26" spans="1:22" ht="24" customHeight="1" x14ac:dyDescent="0.15">
      <c r="A26" s="90">
        <v>4</v>
      </c>
      <c r="B26" s="4"/>
      <c r="C26" s="4"/>
      <c r="D26" s="4"/>
      <c r="E26" s="4"/>
      <c r="F26" s="11"/>
      <c r="G26" s="15"/>
      <c r="H26" s="20"/>
      <c r="I26" s="70"/>
      <c r="J26" s="26"/>
      <c r="K26" s="20"/>
      <c r="L26" s="70"/>
      <c r="M26" s="91"/>
      <c r="P26" s="30"/>
      <c r="Q26" s="30"/>
      <c r="R26" s="32" t="s">
        <v>48</v>
      </c>
      <c r="S26" s="34">
        <f>COUNTIF(G23:G122,"高校生")</f>
        <v>0</v>
      </c>
      <c r="T26" s="34">
        <f>COUNTIF(J23:J122,"高校生")</f>
        <v>0</v>
      </c>
      <c r="U26" s="34">
        <f>SUM(S26:T26)</f>
        <v>0</v>
      </c>
      <c r="V26" s="37">
        <f>700*U26</f>
        <v>0</v>
      </c>
    </row>
    <row r="27" spans="1:22" ht="24" customHeight="1" x14ac:dyDescent="0.15">
      <c r="A27" s="90">
        <v>5</v>
      </c>
      <c r="B27" s="4"/>
      <c r="C27" s="4"/>
      <c r="D27" s="4"/>
      <c r="E27" s="4"/>
      <c r="F27" s="11"/>
      <c r="G27" s="15"/>
      <c r="H27" s="20"/>
      <c r="I27" s="70"/>
      <c r="J27" s="26"/>
      <c r="K27" s="20"/>
      <c r="L27" s="70"/>
      <c r="M27" s="91"/>
      <c r="P27" s="30"/>
      <c r="Q27" s="30"/>
      <c r="R27" s="32" t="s">
        <v>49</v>
      </c>
      <c r="S27" s="34">
        <f>COUNTIF(G23:G122,"中学生")</f>
        <v>0</v>
      </c>
      <c r="T27" s="34">
        <f>COUNTIF(J23:J122,"中学生")</f>
        <v>0</v>
      </c>
      <c r="U27" s="34">
        <f>SUM(S27:T27)</f>
        <v>0</v>
      </c>
      <c r="V27" s="37">
        <f>0*U27</f>
        <v>0</v>
      </c>
    </row>
    <row r="28" spans="1:22" ht="24" customHeight="1" x14ac:dyDescent="0.15">
      <c r="A28" s="90">
        <v>6</v>
      </c>
      <c r="B28" s="4"/>
      <c r="C28" s="4"/>
      <c r="D28" s="4"/>
      <c r="E28" s="4"/>
      <c r="F28" s="11"/>
      <c r="G28" s="15"/>
      <c r="H28" s="20"/>
      <c r="I28" s="70"/>
      <c r="J28" s="26"/>
      <c r="K28" s="20"/>
      <c r="L28" s="70"/>
      <c r="M28" s="91"/>
      <c r="P28" s="30"/>
      <c r="Q28" s="30"/>
      <c r="R28" s="32" t="s">
        <v>51</v>
      </c>
      <c r="S28" s="34">
        <f>COUNTIF(G23:G122,"小学生")</f>
        <v>0</v>
      </c>
      <c r="T28" s="34">
        <f>COUNTIF(J23:J122,"小学生")</f>
        <v>0</v>
      </c>
      <c r="U28" s="34">
        <f>SUM(S28:T28)</f>
        <v>0</v>
      </c>
      <c r="V28" s="37">
        <f>0*U28</f>
        <v>0</v>
      </c>
    </row>
    <row r="29" spans="1:22" ht="24" customHeight="1" x14ac:dyDescent="0.15">
      <c r="A29" s="90">
        <v>7</v>
      </c>
      <c r="B29" s="4"/>
      <c r="C29" s="4"/>
      <c r="D29" s="4"/>
      <c r="E29" s="4"/>
      <c r="F29" s="11"/>
      <c r="G29" s="15"/>
      <c r="H29" s="20"/>
      <c r="I29" s="70"/>
      <c r="J29" s="26"/>
      <c r="K29" s="20"/>
      <c r="L29" s="70"/>
      <c r="M29" s="91"/>
      <c r="P29" s="30"/>
      <c r="Q29" s="30"/>
      <c r="R29" s="32" t="s">
        <v>31</v>
      </c>
      <c r="S29" s="32">
        <f>SUM(E18:G19)</f>
        <v>0</v>
      </c>
      <c r="T29" s="35"/>
      <c r="U29" s="32">
        <f>S29</f>
        <v>0</v>
      </c>
      <c r="V29" s="37">
        <f>0*U29</f>
        <v>0</v>
      </c>
    </row>
    <row r="30" spans="1:22" ht="24" customHeight="1" x14ac:dyDescent="0.15">
      <c r="A30" s="90">
        <v>8</v>
      </c>
      <c r="B30" s="4"/>
      <c r="C30" s="4"/>
      <c r="D30" s="4"/>
      <c r="E30" s="4"/>
      <c r="F30" s="11"/>
      <c r="G30" s="15"/>
      <c r="H30" s="20"/>
      <c r="I30" s="70"/>
      <c r="J30" s="26"/>
      <c r="K30" s="20"/>
      <c r="L30" s="70"/>
      <c r="M30" s="91"/>
      <c r="P30" s="30"/>
      <c r="Q30" s="30"/>
      <c r="R30" s="32" t="s">
        <v>17</v>
      </c>
      <c r="S30" s="32">
        <f>SUM(H18:I19)</f>
        <v>0</v>
      </c>
      <c r="T30" s="35"/>
      <c r="U30" s="32">
        <f>S30</f>
        <v>0</v>
      </c>
      <c r="V30" s="37">
        <f>0*U30</f>
        <v>0</v>
      </c>
    </row>
    <row r="31" spans="1:22" ht="24" customHeight="1" x14ac:dyDescent="0.15">
      <c r="A31" s="90">
        <v>9</v>
      </c>
      <c r="B31" s="4"/>
      <c r="C31" s="4"/>
      <c r="D31" s="4"/>
      <c r="E31" s="4"/>
      <c r="F31" s="11"/>
      <c r="G31" s="15"/>
      <c r="H31" s="20"/>
      <c r="I31" s="70"/>
      <c r="J31" s="26"/>
      <c r="K31" s="20"/>
      <c r="L31" s="70"/>
      <c r="M31" s="91"/>
    </row>
    <row r="32" spans="1:22" ht="24" customHeight="1" x14ac:dyDescent="0.15">
      <c r="A32" s="90">
        <v>10</v>
      </c>
      <c r="B32" s="4"/>
      <c r="C32" s="4"/>
      <c r="D32" s="4"/>
      <c r="E32" s="4"/>
      <c r="F32" s="11"/>
      <c r="G32" s="15"/>
      <c r="H32" s="20"/>
      <c r="I32" s="70"/>
      <c r="J32" s="26"/>
      <c r="K32" s="20"/>
      <c r="L32" s="70"/>
      <c r="M32" s="91"/>
    </row>
    <row r="33" spans="1:13" ht="24" customHeight="1" x14ac:dyDescent="0.15">
      <c r="A33" s="90">
        <v>11</v>
      </c>
      <c r="B33" s="4"/>
      <c r="C33" s="4"/>
      <c r="D33" s="4"/>
      <c r="E33" s="4"/>
      <c r="F33" s="11"/>
      <c r="G33" s="15"/>
      <c r="H33" s="20"/>
      <c r="I33" s="70"/>
      <c r="J33" s="26"/>
      <c r="K33" s="20"/>
      <c r="L33" s="70"/>
      <c r="M33" s="91"/>
    </row>
    <row r="34" spans="1:13" ht="24" customHeight="1" x14ac:dyDescent="0.15">
      <c r="A34" s="90">
        <v>12</v>
      </c>
      <c r="B34" s="4"/>
      <c r="C34" s="4"/>
      <c r="D34" s="4"/>
      <c r="E34" s="4"/>
      <c r="F34" s="11"/>
      <c r="G34" s="15"/>
      <c r="H34" s="20"/>
      <c r="I34" s="70"/>
      <c r="J34" s="26"/>
      <c r="K34" s="20"/>
      <c r="L34" s="70"/>
      <c r="M34" s="91"/>
    </row>
    <row r="35" spans="1:13" ht="24" customHeight="1" x14ac:dyDescent="0.15">
      <c r="A35" s="90">
        <v>13</v>
      </c>
      <c r="B35" s="4"/>
      <c r="C35" s="4"/>
      <c r="D35" s="4"/>
      <c r="E35" s="4"/>
      <c r="F35" s="11"/>
      <c r="G35" s="15"/>
      <c r="H35" s="20"/>
      <c r="I35" s="70"/>
      <c r="J35" s="26"/>
      <c r="K35" s="20"/>
      <c r="L35" s="70"/>
      <c r="M35" s="91"/>
    </row>
    <row r="36" spans="1:13" ht="24" customHeight="1" x14ac:dyDescent="0.15">
      <c r="A36" s="90">
        <v>14</v>
      </c>
      <c r="B36" s="4"/>
      <c r="C36" s="4"/>
      <c r="D36" s="4"/>
      <c r="E36" s="4"/>
      <c r="F36" s="11"/>
      <c r="G36" s="15"/>
      <c r="H36" s="20"/>
      <c r="I36" s="70"/>
      <c r="J36" s="26"/>
      <c r="K36" s="20"/>
      <c r="L36" s="70"/>
      <c r="M36" s="91"/>
    </row>
    <row r="37" spans="1:13" ht="24" customHeight="1" x14ac:dyDescent="0.15">
      <c r="A37" s="90">
        <v>15</v>
      </c>
      <c r="B37" s="5"/>
      <c r="C37" s="5"/>
      <c r="D37" s="4"/>
      <c r="E37" s="5"/>
      <c r="F37" s="12"/>
      <c r="G37" s="16"/>
      <c r="H37" s="20"/>
      <c r="I37" s="70"/>
      <c r="J37" s="26"/>
      <c r="K37" s="20"/>
      <c r="L37" s="70"/>
      <c r="M37" s="91"/>
    </row>
    <row r="38" spans="1:13" ht="24" customHeight="1" x14ac:dyDescent="0.15">
      <c r="A38" s="90">
        <v>16</v>
      </c>
      <c r="B38" s="5"/>
      <c r="C38" s="5"/>
      <c r="D38" s="4"/>
      <c r="E38" s="5"/>
      <c r="F38" s="12"/>
      <c r="G38" s="16"/>
      <c r="H38" s="20"/>
      <c r="I38" s="70"/>
      <c r="J38" s="26"/>
      <c r="K38" s="20"/>
      <c r="L38" s="70"/>
      <c r="M38" s="91"/>
    </row>
    <row r="39" spans="1:13" ht="24" customHeight="1" x14ac:dyDescent="0.15">
      <c r="A39" s="90">
        <v>17</v>
      </c>
      <c r="B39" s="5"/>
      <c r="C39" s="5"/>
      <c r="D39" s="4"/>
      <c r="E39" s="5"/>
      <c r="F39" s="12"/>
      <c r="G39" s="16"/>
      <c r="H39" s="20"/>
      <c r="I39" s="70"/>
      <c r="J39" s="26"/>
      <c r="K39" s="20"/>
      <c r="L39" s="70"/>
      <c r="M39" s="91"/>
    </row>
    <row r="40" spans="1:13" ht="24" customHeight="1" x14ac:dyDescent="0.15">
      <c r="A40" s="90">
        <v>18</v>
      </c>
      <c r="B40" s="5"/>
      <c r="C40" s="5"/>
      <c r="D40" s="4"/>
      <c r="E40" s="5"/>
      <c r="F40" s="12"/>
      <c r="G40" s="16"/>
      <c r="H40" s="20"/>
      <c r="I40" s="70"/>
      <c r="J40" s="26"/>
      <c r="K40" s="20"/>
      <c r="L40" s="70"/>
      <c r="M40" s="91"/>
    </row>
    <row r="41" spans="1:13" ht="24" customHeight="1" x14ac:dyDescent="0.15">
      <c r="A41" s="90">
        <v>19</v>
      </c>
      <c r="B41" s="5"/>
      <c r="C41" s="5"/>
      <c r="D41" s="4"/>
      <c r="E41" s="5"/>
      <c r="F41" s="12"/>
      <c r="G41" s="16"/>
      <c r="H41" s="20"/>
      <c r="I41" s="70"/>
      <c r="J41" s="26"/>
      <c r="K41" s="20"/>
      <c r="L41" s="70"/>
      <c r="M41" s="91"/>
    </row>
    <row r="42" spans="1:13" ht="24" customHeight="1" x14ac:dyDescent="0.15">
      <c r="A42" s="90">
        <v>20</v>
      </c>
      <c r="B42" s="5"/>
      <c r="C42" s="5"/>
      <c r="D42" s="4"/>
      <c r="E42" s="5"/>
      <c r="F42" s="12"/>
      <c r="G42" s="16"/>
      <c r="H42" s="20"/>
      <c r="I42" s="70"/>
      <c r="J42" s="26"/>
      <c r="K42" s="20"/>
      <c r="L42" s="70"/>
      <c r="M42" s="91"/>
    </row>
    <row r="43" spans="1:13" ht="24" customHeight="1" x14ac:dyDescent="0.15">
      <c r="A43" s="90">
        <v>21</v>
      </c>
      <c r="B43" s="5"/>
      <c r="C43" s="5"/>
      <c r="D43" s="4"/>
      <c r="E43" s="5"/>
      <c r="F43" s="12"/>
      <c r="G43" s="16"/>
      <c r="H43" s="20"/>
      <c r="I43" s="70"/>
      <c r="J43" s="26"/>
      <c r="K43" s="20"/>
      <c r="L43" s="70"/>
      <c r="M43" s="91"/>
    </row>
    <row r="44" spans="1:13" ht="24" customHeight="1" x14ac:dyDescent="0.15">
      <c r="A44" s="90">
        <v>22</v>
      </c>
      <c r="B44" s="4"/>
      <c r="C44" s="4"/>
      <c r="D44" s="4"/>
      <c r="E44" s="4"/>
      <c r="F44" s="11"/>
      <c r="G44" s="15"/>
      <c r="H44" s="20"/>
      <c r="I44" s="70"/>
      <c r="J44" s="26"/>
      <c r="K44" s="20"/>
      <c r="L44" s="70"/>
      <c r="M44" s="91"/>
    </row>
    <row r="45" spans="1:13" ht="24" customHeight="1" x14ac:dyDescent="0.15">
      <c r="A45" s="90">
        <v>23</v>
      </c>
      <c r="B45" s="4"/>
      <c r="C45" s="4"/>
      <c r="D45" s="4"/>
      <c r="E45" s="4"/>
      <c r="F45" s="11"/>
      <c r="G45" s="15"/>
      <c r="H45" s="20"/>
      <c r="I45" s="70"/>
      <c r="J45" s="26"/>
      <c r="K45" s="20"/>
      <c r="L45" s="70"/>
      <c r="M45" s="91"/>
    </row>
    <row r="46" spans="1:13" ht="24" customHeight="1" x14ac:dyDescent="0.15">
      <c r="A46" s="90">
        <v>24</v>
      </c>
      <c r="B46" s="4"/>
      <c r="C46" s="4"/>
      <c r="D46" s="4"/>
      <c r="E46" s="4"/>
      <c r="F46" s="11"/>
      <c r="G46" s="15"/>
      <c r="H46" s="20"/>
      <c r="I46" s="70"/>
      <c r="J46" s="26"/>
      <c r="K46" s="20"/>
      <c r="L46" s="70"/>
      <c r="M46" s="91"/>
    </row>
    <row r="47" spans="1:13" ht="24" customHeight="1" x14ac:dyDescent="0.15">
      <c r="A47" s="90">
        <v>25</v>
      </c>
      <c r="B47" s="5"/>
      <c r="C47" s="5"/>
      <c r="D47" s="4"/>
      <c r="E47" s="5"/>
      <c r="F47" s="12"/>
      <c r="G47" s="16"/>
      <c r="H47" s="20"/>
      <c r="I47" s="70"/>
      <c r="J47" s="26"/>
      <c r="K47" s="20"/>
      <c r="L47" s="70"/>
      <c r="M47" s="91"/>
    </row>
    <row r="48" spans="1:13" ht="24" customHeight="1" x14ac:dyDescent="0.15">
      <c r="A48" s="90">
        <v>26</v>
      </c>
      <c r="B48" s="5"/>
      <c r="C48" s="5"/>
      <c r="D48" s="4"/>
      <c r="E48" s="5"/>
      <c r="F48" s="12"/>
      <c r="G48" s="16"/>
      <c r="H48" s="20"/>
      <c r="I48" s="70"/>
      <c r="J48" s="26"/>
      <c r="K48" s="20"/>
      <c r="L48" s="70"/>
      <c r="M48" s="91"/>
    </row>
    <row r="49" spans="1:13" ht="24" customHeight="1" x14ac:dyDescent="0.15">
      <c r="A49" s="90">
        <v>27</v>
      </c>
      <c r="B49" s="5"/>
      <c r="C49" s="5"/>
      <c r="D49" s="4"/>
      <c r="E49" s="5"/>
      <c r="F49" s="12"/>
      <c r="G49" s="16"/>
      <c r="H49" s="20"/>
      <c r="I49" s="70"/>
      <c r="J49" s="26"/>
      <c r="K49" s="20"/>
      <c r="L49" s="70"/>
      <c r="M49" s="91"/>
    </row>
    <row r="50" spans="1:13" ht="24" customHeight="1" x14ac:dyDescent="0.15">
      <c r="A50" s="90">
        <v>28</v>
      </c>
      <c r="B50" s="4"/>
      <c r="C50" s="4"/>
      <c r="D50" s="4"/>
      <c r="E50" s="4"/>
      <c r="F50" s="11"/>
      <c r="G50" s="15"/>
      <c r="H50" s="20"/>
      <c r="I50" s="70"/>
      <c r="J50" s="26"/>
      <c r="K50" s="20"/>
      <c r="L50" s="70"/>
      <c r="M50" s="91"/>
    </row>
    <row r="51" spans="1:13" ht="24" customHeight="1" x14ac:dyDescent="0.15">
      <c r="A51" s="90">
        <v>29</v>
      </c>
      <c r="B51" s="4"/>
      <c r="C51" s="4"/>
      <c r="D51" s="4"/>
      <c r="E51" s="4"/>
      <c r="F51" s="11"/>
      <c r="G51" s="15"/>
      <c r="H51" s="20"/>
      <c r="I51" s="70"/>
      <c r="J51" s="26"/>
      <c r="K51" s="20"/>
      <c r="L51" s="70"/>
      <c r="M51" s="91"/>
    </row>
    <row r="52" spans="1:13" ht="24" customHeight="1" x14ac:dyDescent="0.15">
      <c r="A52" s="90">
        <v>30</v>
      </c>
      <c r="B52" s="4"/>
      <c r="C52" s="4"/>
      <c r="D52" s="4"/>
      <c r="E52" s="4"/>
      <c r="F52" s="11"/>
      <c r="G52" s="15"/>
      <c r="H52" s="20"/>
      <c r="I52" s="70"/>
      <c r="J52" s="26"/>
      <c r="K52" s="20"/>
      <c r="L52" s="70"/>
      <c r="M52" s="91"/>
    </row>
    <row r="53" spans="1:13" ht="24" customHeight="1" x14ac:dyDescent="0.15">
      <c r="A53" s="90">
        <v>31</v>
      </c>
      <c r="B53" s="5"/>
      <c r="C53" s="5"/>
      <c r="D53" s="4"/>
      <c r="E53" s="5"/>
      <c r="F53" s="12"/>
      <c r="G53" s="16"/>
      <c r="H53" s="20"/>
      <c r="I53" s="70"/>
      <c r="J53" s="26"/>
      <c r="K53" s="20"/>
      <c r="L53" s="70"/>
      <c r="M53" s="91"/>
    </row>
    <row r="54" spans="1:13" ht="24" customHeight="1" x14ac:dyDescent="0.15">
      <c r="A54" s="90">
        <v>32</v>
      </c>
      <c r="B54" s="4"/>
      <c r="C54" s="4"/>
      <c r="D54" s="4"/>
      <c r="E54" s="4"/>
      <c r="F54" s="11"/>
      <c r="G54" s="15"/>
      <c r="H54" s="20"/>
      <c r="I54" s="70"/>
      <c r="J54" s="26"/>
      <c r="K54" s="20"/>
      <c r="L54" s="70"/>
      <c r="M54" s="91"/>
    </row>
    <row r="55" spans="1:13" ht="24" customHeight="1" x14ac:dyDescent="0.15">
      <c r="A55" s="90">
        <v>33</v>
      </c>
      <c r="B55" s="4"/>
      <c r="C55" s="4"/>
      <c r="D55" s="4"/>
      <c r="E55" s="4"/>
      <c r="F55" s="11"/>
      <c r="G55" s="15"/>
      <c r="H55" s="20"/>
      <c r="I55" s="70"/>
      <c r="J55" s="26"/>
      <c r="K55" s="20"/>
      <c r="L55" s="70"/>
      <c r="M55" s="91"/>
    </row>
    <row r="56" spans="1:13" ht="24" customHeight="1" x14ac:dyDescent="0.15">
      <c r="A56" s="90">
        <v>34</v>
      </c>
      <c r="B56" s="4"/>
      <c r="C56" s="4"/>
      <c r="D56" s="4"/>
      <c r="E56" s="4"/>
      <c r="F56" s="11"/>
      <c r="G56" s="15"/>
      <c r="H56" s="20"/>
      <c r="I56" s="70"/>
      <c r="J56" s="26"/>
      <c r="K56" s="20"/>
      <c r="L56" s="70"/>
      <c r="M56" s="91"/>
    </row>
    <row r="57" spans="1:13" ht="24" customHeight="1" x14ac:dyDescent="0.15">
      <c r="A57" s="90">
        <v>35</v>
      </c>
      <c r="B57" s="5"/>
      <c r="C57" s="5"/>
      <c r="D57" s="4"/>
      <c r="E57" s="5"/>
      <c r="F57" s="12"/>
      <c r="G57" s="16"/>
      <c r="H57" s="20"/>
      <c r="I57" s="70"/>
      <c r="J57" s="26"/>
      <c r="K57" s="20"/>
      <c r="L57" s="70"/>
      <c r="M57" s="91"/>
    </row>
    <row r="58" spans="1:13" ht="24" customHeight="1" x14ac:dyDescent="0.15">
      <c r="A58" s="90">
        <v>36</v>
      </c>
      <c r="B58" s="5"/>
      <c r="C58" s="5"/>
      <c r="D58" s="4"/>
      <c r="E58" s="5"/>
      <c r="F58" s="12"/>
      <c r="G58" s="16"/>
      <c r="H58" s="20"/>
      <c r="I58" s="70"/>
      <c r="J58" s="26"/>
      <c r="K58" s="20"/>
      <c r="L58" s="70"/>
      <c r="M58" s="91"/>
    </row>
    <row r="59" spans="1:13" ht="24" customHeight="1" x14ac:dyDescent="0.15">
      <c r="A59" s="90">
        <v>37</v>
      </c>
      <c r="B59" s="5"/>
      <c r="C59" s="5"/>
      <c r="D59" s="4"/>
      <c r="E59" s="5"/>
      <c r="F59" s="12"/>
      <c r="G59" s="16"/>
      <c r="H59" s="20"/>
      <c r="I59" s="70"/>
      <c r="J59" s="26"/>
      <c r="K59" s="20"/>
      <c r="L59" s="70"/>
      <c r="M59" s="91"/>
    </row>
    <row r="60" spans="1:13" ht="24" customHeight="1" x14ac:dyDescent="0.15">
      <c r="A60" s="90">
        <v>38</v>
      </c>
      <c r="B60" s="4"/>
      <c r="C60" s="4"/>
      <c r="D60" s="4"/>
      <c r="E60" s="4"/>
      <c r="F60" s="11"/>
      <c r="G60" s="15"/>
      <c r="H60" s="20"/>
      <c r="I60" s="70"/>
      <c r="J60" s="26"/>
      <c r="K60" s="20"/>
      <c r="L60" s="70"/>
      <c r="M60" s="91"/>
    </row>
    <row r="61" spans="1:13" ht="24" customHeight="1" x14ac:dyDescent="0.15">
      <c r="A61" s="90">
        <v>39</v>
      </c>
      <c r="B61" s="4"/>
      <c r="C61" s="4"/>
      <c r="D61" s="4"/>
      <c r="E61" s="4"/>
      <c r="F61" s="11"/>
      <c r="G61" s="15"/>
      <c r="H61" s="20"/>
      <c r="I61" s="70"/>
      <c r="J61" s="26"/>
      <c r="K61" s="20"/>
      <c r="L61" s="70"/>
      <c r="M61" s="91"/>
    </row>
    <row r="62" spans="1:13" ht="24" customHeight="1" x14ac:dyDescent="0.15">
      <c r="A62" s="90">
        <v>40</v>
      </c>
      <c r="B62" s="4"/>
      <c r="C62" s="4"/>
      <c r="D62" s="4"/>
      <c r="E62" s="4"/>
      <c r="F62" s="11"/>
      <c r="G62" s="15"/>
      <c r="H62" s="20"/>
      <c r="I62" s="70"/>
      <c r="J62" s="26"/>
      <c r="K62" s="20"/>
      <c r="L62" s="70"/>
      <c r="M62" s="91"/>
    </row>
    <row r="63" spans="1:13" ht="24" customHeight="1" x14ac:dyDescent="0.15">
      <c r="A63" s="90">
        <v>41</v>
      </c>
      <c r="B63" s="5"/>
      <c r="C63" s="5"/>
      <c r="D63" s="4"/>
      <c r="E63" s="5"/>
      <c r="F63" s="12"/>
      <c r="G63" s="16"/>
      <c r="H63" s="20"/>
      <c r="I63" s="70"/>
      <c r="J63" s="26"/>
      <c r="K63" s="20"/>
      <c r="L63" s="70"/>
      <c r="M63" s="91"/>
    </row>
    <row r="64" spans="1:13" ht="24" customHeight="1" x14ac:dyDescent="0.15">
      <c r="A64" s="90">
        <v>42</v>
      </c>
      <c r="B64" s="4"/>
      <c r="C64" s="4"/>
      <c r="D64" s="4"/>
      <c r="E64" s="4"/>
      <c r="F64" s="11"/>
      <c r="G64" s="15"/>
      <c r="H64" s="20"/>
      <c r="I64" s="70"/>
      <c r="J64" s="26"/>
      <c r="K64" s="20"/>
      <c r="L64" s="70"/>
      <c r="M64" s="91"/>
    </row>
    <row r="65" spans="1:13" ht="24" customHeight="1" x14ac:dyDescent="0.15">
      <c r="A65" s="90">
        <v>43</v>
      </c>
      <c r="B65" s="4"/>
      <c r="C65" s="4"/>
      <c r="D65" s="4"/>
      <c r="E65" s="4"/>
      <c r="F65" s="11"/>
      <c r="G65" s="15"/>
      <c r="H65" s="20"/>
      <c r="I65" s="70"/>
      <c r="J65" s="26"/>
      <c r="K65" s="20"/>
      <c r="L65" s="70"/>
      <c r="M65" s="91"/>
    </row>
    <row r="66" spans="1:13" ht="24" customHeight="1" x14ac:dyDescent="0.15">
      <c r="A66" s="90">
        <v>44</v>
      </c>
      <c r="B66" s="4"/>
      <c r="C66" s="4"/>
      <c r="D66" s="4"/>
      <c r="E66" s="4"/>
      <c r="F66" s="11"/>
      <c r="G66" s="15"/>
      <c r="H66" s="20"/>
      <c r="I66" s="70"/>
      <c r="J66" s="26"/>
      <c r="K66" s="20"/>
      <c r="L66" s="70"/>
      <c r="M66" s="91"/>
    </row>
    <row r="67" spans="1:13" ht="24" customHeight="1" x14ac:dyDescent="0.15">
      <c r="A67" s="90">
        <v>45</v>
      </c>
      <c r="B67" s="5"/>
      <c r="C67" s="5"/>
      <c r="D67" s="4"/>
      <c r="E67" s="5"/>
      <c r="F67" s="12"/>
      <c r="G67" s="16"/>
      <c r="H67" s="20"/>
      <c r="I67" s="70"/>
      <c r="J67" s="26"/>
      <c r="K67" s="20"/>
      <c r="L67" s="70"/>
      <c r="M67" s="91"/>
    </row>
    <row r="68" spans="1:13" ht="24" customHeight="1" x14ac:dyDescent="0.15">
      <c r="A68" s="90">
        <v>46</v>
      </c>
      <c r="B68" s="5"/>
      <c r="C68" s="5"/>
      <c r="D68" s="4"/>
      <c r="E68" s="5"/>
      <c r="F68" s="12"/>
      <c r="G68" s="16"/>
      <c r="H68" s="20"/>
      <c r="I68" s="70"/>
      <c r="J68" s="26"/>
      <c r="K68" s="20"/>
      <c r="L68" s="70"/>
      <c r="M68" s="91"/>
    </row>
    <row r="69" spans="1:13" ht="24" customHeight="1" x14ac:dyDescent="0.15">
      <c r="A69" s="90">
        <v>47</v>
      </c>
      <c r="B69" s="5"/>
      <c r="C69" s="5"/>
      <c r="D69" s="4"/>
      <c r="E69" s="5"/>
      <c r="F69" s="12"/>
      <c r="G69" s="16"/>
      <c r="H69" s="20"/>
      <c r="I69" s="70"/>
      <c r="J69" s="26"/>
      <c r="K69" s="20"/>
      <c r="L69" s="70"/>
      <c r="M69" s="91"/>
    </row>
    <row r="70" spans="1:13" ht="24" customHeight="1" x14ac:dyDescent="0.15">
      <c r="A70" s="90">
        <v>48</v>
      </c>
      <c r="B70" s="4"/>
      <c r="C70" s="4"/>
      <c r="D70" s="4"/>
      <c r="E70" s="4"/>
      <c r="F70" s="11"/>
      <c r="G70" s="15"/>
      <c r="H70" s="20"/>
      <c r="I70" s="70"/>
      <c r="J70" s="26"/>
      <c r="K70" s="20"/>
      <c r="L70" s="70"/>
      <c r="M70" s="91"/>
    </row>
    <row r="71" spans="1:13" ht="24" customHeight="1" x14ac:dyDescent="0.15">
      <c r="A71" s="90">
        <v>49</v>
      </c>
      <c r="B71" s="4"/>
      <c r="C71" s="4"/>
      <c r="D71" s="4"/>
      <c r="E71" s="4"/>
      <c r="F71" s="11"/>
      <c r="G71" s="15"/>
      <c r="H71" s="20"/>
      <c r="I71" s="70"/>
      <c r="J71" s="26"/>
      <c r="K71" s="20"/>
      <c r="L71" s="70"/>
      <c r="M71" s="91"/>
    </row>
    <row r="72" spans="1:13" ht="24" customHeight="1" x14ac:dyDescent="0.15">
      <c r="A72" s="90">
        <v>50</v>
      </c>
      <c r="B72" s="4"/>
      <c r="C72" s="4"/>
      <c r="D72" s="4"/>
      <c r="E72" s="4"/>
      <c r="F72" s="11"/>
      <c r="G72" s="15"/>
      <c r="H72" s="20"/>
      <c r="I72" s="70"/>
      <c r="J72" s="26"/>
      <c r="K72" s="20"/>
      <c r="L72" s="70"/>
      <c r="M72" s="91"/>
    </row>
    <row r="73" spans="1:13" ht="24" customHeight="1" x14ac:dyDescent="0.15">
      <c r="A73" s="90">
        <v>51</v>
      </c>
      <c r="B73" s="4"/>
      <c r="C73" s="4"/>
      <c r="D73" s="4"/>
      <c r="E73" s="4"/>
      <c r="F73" s="11"/>
      <c r="G73" s="15"/>
      <c r="H73" s="20"/>
      <c r="I73" s="70"/>
      <c r="J73" s="26"/>
      <c r="K73" s="20"/>
      <c r="L73" s="70"/>
      <c r="M73" s="91"/>
    </row>
    <row r="74" spans="1:13" ht="24" customHeight="1" x14ac:dyDescent="0.15">
      <c r="A74" s="90">
        <v>52</v>
      </c>
      <c r="B74" s="4"/>
      <c r="C74" s="4"/>
      <c r="D74" s="4"/>
      <c r="E74" s="4"/>
      <c r="F74" s="11"/>
      <c r="G74" s="15"/>
      <c r="H74" s="20"/>
      <c r="I74" s="70"/>
      <c r="J74" s="26"/>
      <c r="K74" s="20"/>
      <c r="L74" s="70"/>
      <c r="M74" s="91"/>
    </row>
    <row r="75" spans="1:13" ht="24" customHeight="1" x14ac:dyDescent="0.15">
      <c r="A75" s="90">
        <v>53</v>
      </c>
      <c r="B75" s="4"/>
      <c r="C75" s="4"/>
      <c r="D75" s="4"/>
      <c r="E75" s="4"/>
      <c r="F75" s="11"/>
      <c r="G75" s="15"/>
      <c r="H75" s="20"/>
      <c r="I75" s="70"/>
      <c r="J75" s="26"/>
      <c r="K75" s="20"/>
      <c r="L75" s="70"/>
      <c r="M75" s="91"/>
    </row>
    <row r="76" spans="1:13" ht="24" customHeight="1" x14ac:dyDescent="0.15">
      <c r="A76" s="90">
        <v>54</v>
      </c>
      <c r="B76" s="4"/>
      <c r="C76" s="4"/>
      <c r="D76" s="4"/>
      <c r="E76" s="4"/>
      <c r="F76" s="11"/>
      <c r="G76" s="15"/>
      <c r="H76" s="20"/>
      <c r="I76" s="70"/>
      <c r="J76" s="26"/>
      <c r="K76" s="20"/>
      <c r="L76" s="70"/>
      <c r="M76" s="91"/>
    </row>
    <row r="77" spans="1:13" ht="24" customHeight="1" x14ac:dyDescent="0.15">
      <c r="A77" s="90">
        <v>55</v>
      </c>
      <c r="B77" s="4"/>
      <c r="C77" s="4"/>
      <c r="D77" s="4"/>
      <c r="E77" s="4"/>
      <c r="F77" s="11"/>
      <c r="G77" s="15"/>
      <c r="H77" s="20"/>
      <c r="I77" s="70"/>
      <c r="J77" s="26"/>
      <c r="K77" s="20"/>
      <c r="L77" s="70"/>
      <c r="M77" s="91"/>
    </row>
    <row r="78" spans="1:13" ht="24" customHeight="1" x14ac:dyDescent="0.15">
      <c r="A78" s="90">
        <v>56</v>
      </c>
      <c r="B78" s="4"/>
      <c r="C78" s="4"/>
      <c r="D78" s="4"/>
      <c r="E78" s="4"/>
      <c r="F78" s="11"/>
      <c r="G78" s="15"/>
      <c r="H78" s="20"/>
      <c r="I78" s="70"/>
      <c r="J78" s="26"/>
      <c r="K78" s="20"/>
      <c r="L78" s="70"/>
      <c r="M78" s="91"/>
    </row>
    <row r="79" spans="1:13" ht="24" customHeight="1" x14ac:dyDescent="0.15">
      <c r="A79" s="90">
        <v>57</v>
      </c>
      <c r="B79" s="4"/>
      <c r="C79" s="4"/>
      <c r="D79" s="4"/>
      <c r="E79" s="4"/>
      <c r="F79" s="11"/>
      <c r="G79" s="15"/>
      <c r="H79" s="20"/>
      <c r="I79" s="70"/>
      <c r="J79" s="26"/>
      <c r="K79" s="20"/>
      <c r="L79" s="70"/>
      <c r="M79" s="91"/>
    </row>
    <row r="80" spans="1:13" ht="24" customHeight="1" x14ac:dyDescent="0.15">
      <c r="A80" s="90">
        <v>58</v>
      </c>
      <c r="B80" s="4"/>
      <c r="C80" s="4"/>
      <c r="D80" s="4"/>
      <c r="E80" s="4"/>
      <c r="F80" s="11"/>
      <c r="G80" s="15"/>
      <c r="H80" s="20"/>
      <c r="I80" s="70"/>
      <c r="J80" s="26"/>
      <c r="K80" s="20"/>
      <c r="L80" s="70"/>
      <c r="M80" s="91"/>
    </row>
    <row r="81" spans="1:13" ht="24" customHeight="1" x14ac:dyDescent="0.15">
      <c r="A81" s="90">
        <v>59</v>
      </c>
      <c r="B81" s="4"/>
      <c r="C81" s="4"/>
      <c r="D81" s="4"/>
      <c r="E81" s="4"/>
      <c r="F81" s="11"/>
      <c r="G81" s="15"/>
      <c r="H81" s="20"/>
      <c r="I81" s="70"/>
      <c r="J81" s="26"/>
      <c r="K81" s="20"/>
      <c r="L81" s="70"/>
      <c r="M81" s="91"/>
    </row>
    <row r="82" spans="1:13" ht="24" customHeight="1" x14ac:dyDescent="0.15">
      <c r="A82" s="90">
        <v>60</v>
      </c>
      <c r="B82" s="4"/>
      <c r="C82" s="4"/>
      <c r="D82" s="4"/>
      <c r="E82" s="4"/>
      <c r="F82" s="11"/>
      <c r="G82" s="15"/>
      <c r="H82" s="20"/>
      <c r="I82" s="70"/>
      <c r="J82" s="26"/>
      <c r="K82" s="20"/>
      <c r="L82" s="70"/>
      <c r="M82" s="91"/>
    </row>
    <row r="83" spans="1:13" ht="24" customHeight="1" x14ac:dyDescent="0.15">
      <c r="A83" s="90">
        <v>61</v>
      </c>
      <c r="B83" s="4"/>
      <c r="C83" s="4"/>
      <c r="D83" s="4"/>
      <c r="E83" s="4"/>
      <c r="F83" s="11"/>
      <c r="G83" s="15"/>
      <c r="H83" s="20"/>
      <c r="I83" s="70"/>
      <c r="J83" s="26"/>
      <c r="K83" s="20"/>
      <c r="L83" s="70"/>
      <c r="M83" s="91"/>
    </row>
    <row r="84" spans="1:13" ht="24" customHeight="1" x14ac:dyDescent="0.15">
      <c r="A84" s="90">
        <v>62</v>
      </c>
      <c r="B84" s="4"/>
      <c r="C84" s="4"/>
      <c r="D84" s="4"/>
      <c r="E84" s="4"/>
      <c r="F84" s="11"/>
      <c r="G84" s="15"/>
      <c r="H84" s="20"/>
      <c r="I84" s="70"/>
      <c r="J84" s="26"/>
      <c r="K84" s="20"/>
      <c r="L84" s="70"/>
      <c r="M84" s="91"/>
    </row>
    <row r="85" spans="1:13" ht="24" customHeight="1" x14ac:dyDescent="0.15">
      <c r="A85" s="90">
        <v>63</v>
      </c>
      <c r="B85" s="4"/>
      <c r="C85" s="4"/>
      <c r="D85" s="4"/>
      <c r="E85" s="4"/>
      <c r="F85" s="11"/>
      <c r="G85" s="15"/>
      <c r="H85" s="20"/>
      <c r="I85" s="70"/>
      <c r="J85" s="26"/>
      <c r="K85" s="20"/>
      <c r="L85" s="70"/>
      <c r="M85" s="91"/>
    </row>
    <row r="86" spans="1:13" ht="24" customHeight="1" x14ac:dyDescent="0.15">
      <c r="A86" s="90">
        <v>64</v>
      </c>
      <c r="B86" s="4"/>
      <c r="C86" s="4"/>
      <c r="D86" s="4"/>
      <c r="E86" s="4"/>
      <c r="F86" s="11"/>
      <c r="G86" s="15"/>
      <c r="H86" s="20"/>
      <c r="I86" s="70"/>
      <c r="J86" s="26"/>
      <c r="K86" s="20"/>
      <c r="L86" s="70"/>
      <c r="M86" s="91"/>
    </row>
    <row r="87" spans="1:13" ht="24" customHeight="1" x14ac:dyDescent="0.15">
      <c r="A87" s="90">
        <v>65</v>
      </c>
      <c r="B87" s="4"/>
      <c r="C87" s="4"/>
      <c r="D87" s="4"/>
      <c r="E87" s="4"/>
      <c r="F87" s="11"/>
      <c r="G87" s="15"/>
      <c r="H87" s="20"/>
      <c r="I87" s="70"/>
      <c r="J87" s="26"/>
      <c r="K87" s="20"/>
      <c r="L87" s="70"/>
      <c r="M87" s="91"/>
    </row>
    <row r="88" spans="1:13" ht="24" customHeight="1" x14ac:dyDescent="0.15">
      <c r="A88" s="90">
        <v>66</v>
      </c>
      <c r="B88" s="4"/>
      <c r="C88" s="4"/>
      <c r="D88" s="4"/>
      <c r="E88" s="4"/>
      <c r="F88" s="11"/>
      <c r="G88" s="15"/>
      <c r="H88" s="20"/>
      <c r="I88" s="70"/>
      <c r="J88" s="26"/>
      <c r="K88" s="20"/>
      <c r="L88" s="70"/>
      <c r="M88" s="91"/>
    </row>
    <row r="89" spans="1:13" ht="24" customHeight="1" x14ac:dyDescent="0.15">
      <c r="A89" s="90">
        <v>67</v>
      </c>
      <c r="B89" s="4"/>
      <c r="C89" s="4"/>
      <c r="D89" s="4"/>
      <c r="E89" s="4"/>
      <c r="F89" s="11"/>
      <c r="G89" s="15"/>
      <c r="H89" s="20"/>
      <c r="I89" s="70"/>
      <c r="J89" s="26"/>
      <c r="K89" s="20"/>
      <c r="L89" s="70"/>
      <c r="M89" s="91"/>
    </row>
    <row r="90" spans="1:13" ht="24" customHeight="1" x14ac:dyDescent="0.15">
      <c r="A90" s="90">
        <v>68</v>
      </c>
      <c r="B90" s="4"/>
      <c r="C90" s="4"/>
      <c r="D90" s="4"/>
      <c r="E90" s="4"/>
      <c r="F90" s="11"/>
      <c r="G90" s="15"/>
      <c r="H90" s="20"/>
      <c r="I90" s="70"/>
      <c r="J90" s="26"/>
      <c r="K90" s="20"/>
      <c r="L90" s="70"/>
      <c r="M90" s="91"/>
    </row>
    <row r="91" spans="1:13" ht="24" customHeight="1" x14ac:dyDescent="0.15">
      <c r="A91" s="90">
        <v>69</v>
      </c>
      <c r="B91" s="4"/>
      <c r="C91" s="4"/>
      <c r="D91" s="4"/>
      <c r="E91" s="4"/>
      <c r="F91" s="11"/>
      <c r="G91" s="15"/>
      <c r="H91" s="20"/>
      <c r="I91" s="70"/>
      <c r="J91" s="26"/>
      <c r="K91" s="20"/>
      <c r="L91" s="70"/>
      <c r="M91" s="91"/>
    </row>
    <row r="92" spans="1:13" ht="24" customHeight="1" x14ac:dyDescent="0.15">
      <c r="A92" s="90">
        <v>70</v>
      </c>
      <c r="B92" s="4"/>
      <c r="C92" s="4"/>
      <c r="D92" s="4"/>
      <c r="E92" s="4"/>
      <c r="F92" s="11"/>
      <c r="G92" s="15"/>
      <c r="H92" s="20"/>
      <c r="I92" s="70"/>
      <c r="J92" s="26"/>
      <c r="K92" s="20"/>
      <c r="L92" s="70"/>
      <c r="M92" s="91"/>
    </row>
    <row r="93" spans="1:13" ht="24" customHeight="1" x14ac:dyDescent="0.15">
      <c r="A93" s="90">
        <v>71</v>
      </c>
      <c r="B93" s="4"/>
      <c r="C93" s="4"/>
      <c r="D93" s="4"/>
      <c r="E93" s="4"/>
      <c r="F93" s="11"/>
      <c r="G93" s="15"/>
      <c r="H93" s="20"/>
      <c r="I93" s="70"/>
      <c r="J93" s="26"/>
      <c r="K93" s="20"/>
      <c r="L93" s="70"/>
      <c r="M93" s="91"/>
    </row>
    <row r="94" spans="1:13" ht="24" customHeight="1" x14ac:dyDescent="0.15">
      <c r="A94" s="90">
        <v>72</v>
      </c>
      <c r="B94" s="4"/>
      <c r="C94" s="4"/>
      <c r="D94" s="4"/>
      <c r="E94" s="4"/>
      <c r="F94" s="11"/>
      <c r="G94" s="15"/>
      <c r="H94" s="20"/>
      <c r="I94" s="70"/>
      <c r="J94" s="26"/>
      <c r="K94" s="20"/>
      <c r="L94" s="70"/>
      <c r="M94" s="91"/>
    </row>
    <row r="95" spans="1:13" ht="24" customHeight="1" x14ac:dyDescent="0.15">
      <c r="A95" s="90">
        <v>73</v>
      </c>
      <c r="B95" s="4"/>
      <c r="C95" s="4"/>
      <c r="D95" s="4"/>
      <c r="E95" s="4"/>
      <c r="F95" s="11"/>
      <c r="G95" s="15"/>
      <c r="H95" s="20"/>
      <c r="I95" s="70"/>
      <c r="J95" s="26"/>
      <c r="K95" s="20"/>
      <c r="L95" s="70"/>
      <c r="M95" s="91"/>
    </row>
    <row r="96" spans="1:13" ht="24" customHeight="1" x14ac:dyDescent="0.15">
      <c r="A96" s="90">
        <v>74</v>
      </c>
      <c r="B96" s="4"/>
      <c r="C96" s="4"/>
      <c r="D96" s="4"/>
      <c r="E96" s="4"/>
      <c r="F96" s="11"/>
      <c r="G96" s="15"/>
      <c r="H96" s="20"/>
      <c r="I96" s="70"/>
      <c r="J96" s="26"/>
      <c r="K96" s="20"/>
      <c r="L96" s="70"/>
      <c r="M96" s="91"/>
    </row>
    <row r="97" spans="1:13" ht="24" customHeight="1" x14ac:dyDescent="0.15">
      <c r="A97" s="90">
        <v>75</v>
      </c>
      <c r="B97" s="4"/>
      <c r="C97" s="4"/>
      <c r="D97" s="4"/>
      <c r="E97" s="4"/>
      <c r="F97" s="11"/>
      <c r="G97" s="15"/>
      <c r="H97" s="20"/>
      <c r="I97" s="70"/>
      <c r="J97" s="26"/>
      <c r="K97" s="20"/>
      <c r="L97" s="70"/>
      <c r="M97" s="91"/>
    </row>
    <row r="98" spans="1:13" ht="24" customHeight="1" x14ac:dyDescent="0.15">
      <c r="A98" s="90">
        <v>76</v>
      </c>
      <c r="B98" s="4"/>
      <c r="C98" s="4"/>
      <c r="D98" s="4"/>
      <c r="E98" s="4"/>
      <c r="F98" s="11"/>
      <c r="G98" s="15"/>
      <c r="H98" s="20"/>
      <c r="I98" s="70"/>
      <c r="J98" s="26"/>
      <c r="K98" s="20"/>
      <c r="L98" s="70"/>
      <c r="M98" s="91"/>
    </row>
    <row r="99" spans="1:13" ht="24" customHeight="1" x14ac:dyDescent="0.15">
      <c r="A99" s="90">
        <v>77</v>
      </c>
      <c r="B99" s="4"/>
      <c r="C99" s="4"/>
      <c r="D99" s="4"/>
      <c r="E99" s="4"/>
      <c r="F99" s="11"/>
      <c r="G99" s="15"/>
      <c r="H99" s="20"/>
      <c r="I99" s="70"/>
      <c r="J99" s="26"/>
      <c r="K99" s="20"/>
      <c r="L99" s="70"/>
      <c r="M99" s="91"/>
    </row>
    <row r="100" spans="1:13" ht="24" customHeight="1" x14ac:dyDescent="0.15">
      <c r="A100" s="90">
        <v>78</v>
      </c>
      <c r="B100" s="4"/>
      <c r="C100" s="4"/>
      <c r="D100" s="4"/>
      <c r="E100" s="4"/>
      <c r="F100" s="11"/>
      <c r="G100" s="15"/>
      <c r="H100" s="20"/>
      <c r="I100" s="70"/>
      <c r="J100" s="26"/>
      <c r="K100" s="20"/>
      <c r="L100" s="70"/>
      <c r="M100" s="91"/>
    </row>
    <row r="101" spans="1:13" ht="24" customHeight="1" x14ac:dyDescent="0.15">
      <c r="A101" s="90">
        <v>79</v>
      </c>
      <c r="B101" s="4"/>
      <c r="C101" s="4"/>
      <c r="D101" s="4"/>
      <c r="E101" s="4"/>
      <c r="F101" s="11"/>
      <c r="G101" s="15"/>
      <c r="H101" s="20"/>
      <c r="I101" s="70"/>
      <c r="J101" s="26"/>
      <c r="K101" s="20"/>
      <c r="L101" s="70"/>
      <c r="M101" s="91"/>
    </row>
    <row r="102" spans="1:13" ht="24" customHeight="1" x14ac:dyDescent="0.15">
      <c r="A102" s="90">
        <v>80</v>
      </c>
      <c r="B102" s="4"/>
      <c r="C102" s="4"/>
      <c r="D102" s="4"/>
      <c r="E102" s="4"/>
      <c r="F102" s="11"/>
      <c r="G102" s="15"/>
      <c r="H102" s="20"/>
      <c r="I102" s="70"/>
      <c r="J102" s="26"/>
      <c r="K102" s="20"/>
      <c r="L102" s="70"/>
      <c r="M102" s="91"/>
    </row>
    <row r="103" spans="1:13" ht="24" customHeight="1" x14ac:dyDescent="0.15">
      <c r="A103" s="90">
        <v>81</v>
      </c>
      <c r="B103" s="4"/>
      <c r="C103" s="4"/>
      <c r="D103" s="4"/>
      <c r="E103" s="4"/>
      <c r="F103" s="11"/>
      <c r="G103" s="15"/>
      <c r="H103" s="20"/>
      <c r="I103" s="70"/>
      <c r="J103" s="26"/>
      <c r="K103" s="20"/>
      <c r="L103" s="70"/>
      <c r="M103" s="91"/>
    </row>
    <row r="104" spans="1:13" ht="24" customHeight="1" x14ac:dyDescent="0.15">
      <c r="A104" s="90">
        <v>82</v>
      </c>
      <c r="B104" s="4"/>
      <c r="C104" s="4"/>
      <c r="D104" s="4"/>
      <c r="E104" s="4"/>
      <c r="F104" s="11"/>
      <c r="G104" s="15"/>
      <c r="H104" s="20"/>
      <c r="I104" s="70"/>
      <c r="J104" s="26"/>
      <c r="K104" s="20"/>
      <c r="L104" s="70"/>
      <c r="M104" s="91"/>
    </row>
    <row r="105" spans="1:13" ht="24" customHeight="1" x14ac:dyDescent="0.15">
      <c r="A105" s="90">
        <v>83</v>
      </c>
      <c r="B105" s="4"/>
      <c r="C105" s="4"/>
      <c r="D105" s="4"/>
      <c r="E105" s="4"/>
      <c r="F105" s="11"/>
      <c r="G105" s="15"/>
      <c r="H105" s="20"/>
      <c r="I105" s="70"/>
      <c r="J105" s="26"/>
      <c r="K105" s="20"/>
      <c r="L105" s="70"/>
      <c r="M105" s="91"/>
    </row>
    <row r="106" spans="1:13" ht="24" customHeight="1" x14ac:dyDescent="0.15">
      <c r="A106" s="90">
        <v>84</v>
      </c>
      <c r="B106" s="4"/>
      <c r="C106" s="4"/>
      <c r="D106" s="4"/>
      <c r="E106" s="4"/>
      <c r="F106" s="11"/>
      <c r="G106" s="15"/>
      <c r="H106" s="20"/>
      <c r="I106" s="70"/>
      <c r="J106" s="26"/>
      <c r="K106" s="20"/>
      <c r="L106" s="70"/>
      <c r="M106" s="91"/>
    </row>
    <row r="107" spans="1:13" ht="24" customHeight="1" x14ac:dyDescent="0.15">
      <c r="A107" s="90">
        <v>85</v>
      </c>
      <c r="B107" s="4"/>
      <c r="C107" s="4"/>
      <c r="D107" s="4"/>
      <c r="E107" s="4"/>
      <c r="F107" s="11"/>
      <c r="G107" s="15"/>
      <c r="H107" s="20"/>
      <c r="I107" s="70"/>
      <c r="J107" s="26"/>
      <c r="K107" s="20"/>
      <c r="L107" s="70"/>
      <c r="M107" s="91"/>
    </row>
    <row r="108" spans="1:13" ht="24" customHeight="1" x14ac:dyDescent="0.15">
      <c r="A108" s="90">
        <v>86</v>
      </c>
      <c r="B108" s="4"/>
      <c r="C108" s="4"/>
      <c r="D108" s="4"/>
      <c r="E108" s="4"/>
      <c r="F108" s="11"/>
      <c r="G108" s="15"/>
      <c r="H108" s="20"/>
      <c r="I108" s="70"/>
      <c r="J108" s="26"/>
      <c r="K108" s="20"/>
      <c r="L108" s="70"/>
      <c r="M108" s="91"/>
    </row>
    <row r="109" spans="1:13" ht="24" customHeight="1" x14ac:dyDescent="0.15">
      <c r="A109" s="90">
        <v>87</v>
      </c>
      <c r="B109" s="4"/>
      <c r="C109" s="4"/>
      <c r="D109" s="4"/>
      <c r="E109" s="4"/>
      <c r="F109" s="11"/>
      <c r="G109" s="15"/>
      <c r="H109" s="20"/>
      <c r="I109" s="70"/>
      <c r="J109" s="26"/>
      <c r="K109" s="20"/>
      <c r="L109" s="70"/>
      <c r="M109" s="91"/>
    </row>
    <row r="110" spans="1:13" ht="24" customHeight="1" x14ac:dyDescent="0.15">
      <c r="A110" s="90">
        <v>88</v>
      </c>
      <c r="B110" s="4"/>
      <c r="C110" s="4"/>
      <c r="D110" s="4"/>
      <c r="E110" s="4"/>
      <c r="F110" s="11"/>
      <c r="G110" s="15"/>
      <c r="H110" s="20"/>
      <c r="I110" s="70"/>
      <c r="J110" s="26"/>
      <c r="K110" s="20"/>
      <c r="L110" s="70"/>
      <c r="M110" s="91"/>
    </row>
    <row r="111" spans="1:13" ht="24" customHeight="1" x14ac:dyDescent="0.15">
      <c r="A111" s="90">
        <v>89</v>
      </c>
      <c r="B111" s="4"/>
      <c r="C111" s="4"/>
      <c r="D111" s="4"/>
      <c r="E111" s="4"/>
      <c r="F111" s="11"/>
      <c r="G111" s="15"/>
      <c r="H111" s="20"/>
      <c r="I111" s="70"/>
      <c r="J111" s="26"/>
      <c r="K111" s="20"/>
      <c r="L111" s="70"/>
      <c r="M111" s="91"/>
    </row>
    <row r="112" spans="1:13" ht="24" customHeight="1" x14ac:dyDescent="0.15">
      <c r="A112" s="90">
        <v>90</v>
      </c>
      <c r="B112" s="4"/>
      <c r="C112" s="4"/>
      <c r="D112" s="4"/>
      <c r="E112" s="4"/>
      <c r="F112" s="11"/>
      <c r="G112" s="15"/>
      <c r="H112" s="20"/>
      <c r="I112" s="70"/>
      <c r="J112" s="26"/>
      <c r="K112" s="20"/>
      <c r="L112" s="70"/>
      <c r="M112" s="91"/>
    </row>
    <row r="113" spans="1:13" ht="24" customHeight="1" x14ac:dyDescent="0.15">
      <c r="A113" s="90">
        <v>91</v>
      </c>
      <c r="B113" s="4"/>
      <c r="C113" s="4"/>
      <c r="D113" s="4"/>
      <c r="E113" s="4"/>
      <c r="F113" s="11"/>
      <c r="G113" s="15"/>
      <c r="H113" s="20"/>
      <c r="I113" s="70"/>
      <c r="J113" s="26"/>
      <c r="K113" s="20"/>
      <c r="L113" s="70"/>
      <c r="M113" s="91"/>
    </row>
    <row r="114" spans="1:13" ht="24" customHeight="1" x14ac:dyDescent="0.15">
      <c r="A114" s="90">
        <v>92</v>
      </c>
      <c r="B114" s="4"/>
      <c r="C114" s="4"/>
      <c r="D114" s="4"/>
      <c r="E114" s="4"/>
      <c r="F114" s="11"/>
      <c r="G114" s="15"/>
      <c r="H114" s="20"/>
      <c r="I114" s="70"/>
      <c r="J114" s="26"/>
      <c r="K114" s="20"/>
      <c r="L114" s="70"/>
      <c r="M114" s="91"/>
    </row>
    <row r="115" spans="1:13" ht="24" customHeight="1" x14ac:dyDescent="0.15">
      <c r="A115" s="90">
        <v>93</v>
      </c>
      <c r="B115" s="4"/>
      <c r="C115" s="4"/>
      <c r="D115" s="4"/>
      <c r="E115" s="4"/>
      <c r="F115" s="11"/>
      <c r="G115" s="15"/>
      <c r="H115" s="20"/>
      <c r="I115" s="70"/>
      <c r="J115" s="26"/>
      <c r="K115" s="20"/>
      <c r="L115" s="70"/>
      <c r="M115" s="91"/>
    </row>
    <row r="116" spans="1:13" ht="24" customHeight="1" x14ac:dyDescent="0.15">
      <c r="A116" s="90">
        <v>94</v>
      </c>
      <c r="B116" s="4"/>
      <c r="C116" s="4"/>
      <c r="D116" s="4"/>
      <c r="E116" s="4"/>
      <c r="F116" s="11"/>
      <c r="G116" s="15"/>
      <c r="H116" s="20"/>
      <c r="I116" s="70"/>
      <c r="J116" s="26"/>
      <c r="K116" s="20"/>
      <c r="L116" s="70"/>
      <c r="M116" s="91"/>
    </row>
    <row r="117" spans="1:13" ht="24" customHeight="1" x14ac:dyDescent="0.15">
      <c r="A117" s="90">
        <v>95</v>
      </c>
      <c r="B117" s="4"/>
      <c r="C117" s="4"/>
      <c r="D117" s="4"/>
      <c r="E117" s="4"/>
      <c r="F117" s="11"/>
      <c r="G117" s="15"/>
      <c r="H117" s="20"/>
      <c r="I117" s="70"/>
      <c r="J117" s="26"/>
      <c r="K117" s="20"/>
      <c r="L117" s="70"/>
      <c r="M117" s="91"/>
    </row>
    <row r="118" spans="1:13" ht="24" customHeight="1" x14ac:dyDescent="0.15">
      <c r="A118" s="90">
        <v>96</v>
      </c>
      <c r="B118" s="4"/>
      <c r="C118" s="4"/>
      <c r="D118" s="4"/>
      <c r="E118" s="4"/>
      <c r="F118" s="11"/>
      <c r="G118" s="15"/>
      <c r="H118" s="20"/>
      <c r="I118" s="70"/>
      <c r="J118" s="26"/>
      <c r="K118" s="20"/>
      <c r="L118" s="70"/>
      <c r="M118" s="91"/>
    </row>
    <row r="119" spans="1:13" ht="24" customHeight="1" x14ac:dyDescent="0.15">
      <c r="A119" s="90">
        <v>97</v>
      </c>
      <c r="B119" s="4"/>
      <c r="C119" s="4"/>
      <c r="D119" s="4"/>
      <c r="E119" s="4"/>
      <c r="F119" s="11"/>
      <c r="G119" s="15"/>
      <c r="H119" s="20"/>
      <c r="I119" s="70"/>
      <c r="J119" s="26"/>
      <c r="K119" s="20"/>
      <c r="L119" s="70"/>
      <c r="M119" s="91"/>
    </row>
    <row r="120" spans="1:13" ht="24" customHeight="1" x14ac:dyDescent="0.15">
      <c r="A120" s="90">
        <v>98</v>
      </c>
      <c r="B120" s="4"/>
      <c r="C120" s="4"/>
      <c r="D120" s="4"/>
      <c r="E120" s="4"/>
      <c r="F120" s="11"/>
      <c r="G120" s="15"/>
      <c r="H120" s="20"/>
      <c r="I120" s="70"/>
      <c r="J120" s="26"/>
      <c r="K120" s="20"/>
      <c r="L120" s="70"/>
      <c r="M120" s="91"/>
    </row>
    <row r="121" spans="1:13" ht="24" customHeight="1" x14ac:dyDescent="0.15">
      <c r="A121" s="90">
        <v>99</v>
      </c>
      <c r="B121" s="4"/>
      <c r="C121" s="4"/>
      <c r="D121" s="4"/>
      <c r="E121" s="4"/>
      <c r="F121" s="11"/>
      <c r="G121" s="15"/>
      <c r="H121" s="20"/>
      <c r="I121" s="70"/>
      <c r="J121" s="26"/>
      <c r="K121" s="20"/>
      <c r="L121" s="70"/>
      <c r="M121" s="91"/>
    </row>
    <row r="122" spans="1:13" ht="24" customHeight="1" thickBot="1" x14ac:dyDescent="0.2">
      <c r="A122" s="92">
        <v>100</v>
      </c>
      <c r="B122" s="93"/>
      <c r="C122" s="93"/>
      <c r="D122" s="93"/>
      <c r="E122" s="93"/>
      <c r="F122" s="94"/>
      <c r="G122" s="95"/>
      <c r="H122" s="96"/>
      <c r="I122" s="97"/>
      <c r="J122" s="98"/>
      <c r="K122" s="96"/>
      <c r="L122" s="97"/>
      <c r="M122" s="99"/>
    </row>
  </sheetData>
  <mergeCells count="52">
    <mergeCell ref="S21:S22"/>
    <mergeCell ref="C10:M10"/>
    <mergeCell ref="M21:M22"/>
    <mergeCell ref="N21:N22"/>
    <mergeCell ref="P21:P22"/>
    <mergeCell ref="Q21:Q22"/>
    <mergeCell ref="R21:R22"/>
    <mergeCell ref="G21:I21"/>
    <mergeCell ref="J21:L21"/>
    <mergeCell ref="C15:D15"/>
    <mergeCell ref="E15:I15"/>
    <mergeCell ref="J15:M15"/>
    <mergeCell ref="D18:D19"/>
    <mergeCell ref="J18:L19"/>
    <mergeCell ref="F21:F22"/>
    <mergeCell ref="A21:A22"/>
    <mergeCell ref="B21:B22"/>
    <mergeCell ref="C21:C22"/>
    <mergeCell ref="D21:D22"/>
    <mergeCell ref="E21:E22"/>
    <mergeCell ref="A18:B18"/>
    <mergeCell ref="E18:G18"/>
    <mergeCell ref="H18:I18"/>
    <mergeCell ref="A19:B19"/>
    <mergeCell ref="E19:G19"/>
    <mergeCell ref="H19:I19"/>
    <mergeCell ref="A17:B17"/>
    <mergeCell ref="E17:G17"/>
    <mergeCell ref="H17:I17"/>
    <mergeCell ref="J17:L17"/>
    <mergeCell ref="A13:B13"/>
    <mergeCell ref="C13:G13"/>
    <mergeCell ref="J13:M13"/>
    <mergeCell ref="A14:B14"/>
    <mergeCell ref="C14:G14"/>
    <mergeCell ref="J14:M14"/>
    <mergeCell ref="A15:B15"/>
    <mergeCell ref="A10:B10"/>
    <mergeCell ref="D11:M11"/>
    <mergeCell ref="C12:M12"/>
    <mergeCell ref="C6:K6"/>
    <mergeCell ref="A8:B8"/>
    <mergeCell ref="D8:M8"/>
    <mergeCell ref="A9:B9"/>
    <mergeCell ref="D9:G9"/>
    <mergeCell ref="I9:M9"/>
    <mergeCell ref="A11:B12"/>
    <mergeCell ref="A1:B1"/>
    <mergeCell ref="L1:M1"/>
    <mergeCell ref="C2:H2"/>
    <mergeCell ref="I2:K2"/>
    <mergeCell ref="A4:C4"/>
  </mergeCells>
  <phoneticPr fontId="3"/>
  <dataValidations count="7">
    <dataValidation type="list" allowBlank="1" showInputMessage="1" showErrorMessage="1" sqref="G23:G122 J23:J122" xr:uid="{00000000-0002-0000-0100-000000000000}">
      <formula1>$R$24:$R$28</formula1>
    </dataValidation>
    <dataValidation type="list" allowBlank="1" showInputMessage="1" showErrorMessage="1" sqref="M23:M122" xr:uid="{00000000-0002-0000-0100-000001000000}">
      <formula1>$P$24</formula1>
    </dataValidation>
    <dataValidation type="list" allowBlank="1" showInputMessage="1" showErrorMessage="1" sqref="F23:F122" xr:uid="{00000000-0002-0000-0100-000002000000}">
      <formula1>$Q$24:$Q$25</formula1>
    </dataValidation>
    <dataValidation type="list" allowBlank="1" showInputMessage="1" showErrorMessage="1" sqref="H23:H72 K23:K72" xr:uid="{00000000-0002-0000-0100-000003000000}">
      <formula1>"100m,400m,1000m,1500m,50mH,80mH,ｼﾞｬﾍﾞﾘｯｸﾎﾞｰﾙ投,ｿﾌﾄﾎﾞｰﾙ投,砲丸投,走高跳,走幅跳,"</formula1>
    </dataValidation>
    <dataValidation imeMode="halfKatakana" allowBlank="1" showInputMessage="1" showErrorMessage="1" promptTitle="文字種" prompt="半角カナで入力(例:ﾄｸｼﾏ　ﾀﾛｳ)" sqref="D23:D122" xr:uid="{00000000-0002-0000-0100-000004000000}"/>
    <dataValidation type="whole" imeMode="halfAlpha" allowBlank="1" showInputMessage="1" showErrorMessage="1" sqref="I23:I122 L23:L122" xr:uid="{00000000-0002-0000-0100-000005000000}">
      <formula1>0</formula1>
      <formula2>999999</formula2>
    </dataValidation>
    <dataValidation type="list" allowBlank="1" showInputMessage="1" showErrorMessage="1" sqref="K73:K122 H73:H122" xr:uid="{00000000-0002-0000-0100-000006000000}">
      <formula1>"100m,400m,1000m,1500m,80mH,ｼﾞｬﾍﾞﾘｯｸﾎﾞｰﾙ投,砲丸投,走高跳,走幅跳,"</formula1>
    </dataValidation>
  </dataValidations>
  <pageMargins left="0.31496062992125984" right="0.31496062992125984" top="0.74803149606299213" bottom="0.55118110236220474" header="0.31496062992125984" footer="0.31496062992125984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W72"/>
  <sheetViews>
    <sheetView showGridLines="0" zoomScale="85" zoomScaleNormal="85" workbookViewId="0">
      <selection activeCell="C10" sqref="C10:M10"/>
    </sheetView>
  </sheetViews>
  <sheetFormatPr defaultColWidth="9" defaultRowHeight="13.5" x14ac:dyDescent="0.15"/>
  <cols>
    <col min="1" max="1" width="4.375" style="1" customWidth="1"/>
    <col min="2" max="2" width="5.875" style="1" customWidth="1"/>
    <col min="3" max="3" width="13.125" style="1" customWidth="1"/>
    <col min="4" max="4" width="11.25" style="1" customWidth="1"/>
    <col min="5" max="6" width="3.875" style="1" customWidth="1"/>
    <col min="7" max="7" width="6.125" style="1" customWidth="1"/>
    <col min="8" max="9" width="9" style="1"/>
    <col min="10" max="10" width="6.5" style="1" customWidth="1"/>
    <col min="11" max="12" width="9" style="1"/>
    <col min="13" max="13" width="5.125" style="2" customWidth="1"/>
    <col min="14" max="14" width="0.875" style="1" customWidth="1"/>
    <col min="15" max="15" width="6.875" style="1" customWidth="1"/>
    <col min="16" max="16" width="5.25" style="1" customWidth="1"/>
    <col min="17" max="17" width="4.5" style="1" customWidth="1"/>
    <col min="18" max="18" width="7.5" style="1" customWidth="1"/>
    <col min="19" max="21" width="4.125" style="1" customWidth="1"/>
    <col min="22" max="22" width="7.5" style="1" customWidth="1"/>
    <col min="23" max="16384" width="9" style="1"/>
  </cols>
  <sheetData>
    <row r="1" spans="1:13" ht="17.25" customHeight="1" x14ac:dyDescent="0.15">
      <c r="A1" s="106" t="s">
        <v>0</v>
      </c>
      <c r="B1" s="107"/>
      <c r="C1" s="78"/>
      <c r="D1" s="78"/>
      <c r="E1" s="78"/>
      <c r="F1" s="78"/>
      <c r="G1" s="78"/>
      <c r="H1" s="78"/>
      <c r="I1" s="78"/>
      <c r="J1" s="78"/>
      <c r="K1" s="78"/>
      <c r="L1" s="108" t="s">
        <v>62</v>
      </c>
      <c r="M1" s="109"/>
    </row>
    <row r="2" spans="1:13" ht="25.15" customHeight="1" x14ac:dyDescent="0.15">
      <c r="A2" s="79"/>
      <c r="B2" s="80"/>
      <c r="C2" s="110" t="s">
        <v>18</v>
      </c>
      <c r="D2" s="110"/>
      <c r="E2" s="110"/>
      <c r="F2" s="110"/>
      <c r="G2" s="110"/>
      <c r="H2" s="110"/>
      <c r="I2" s="111" t="s">
        <v>6</v>
      </c>
      <c r="J2" s="111"/>
      <c r="K2" s="111"/>
      <c r="L2" s="80"/>
      <c r="M2" s="81"/>
    </row>
    <row r="3" spans="1:13" x14ac:dyDescent="0.15">
      <c r="A3" s="79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1"/>
    </row>
    <row r="4" spans="1:13" x14ac:dyDescent="0.15">
      <c r="A4" s="112" t="s">
        <v>61</v>
      </c>
      <c r="B4" s="113"/>
      <c r="C4" s="113"/>
      <c r="D4" s="80"/>
      <c r="E4" s="80"/>
      <c r="F4" s="80"/>
      <c r="G4" s="80"/>
      <c r="H4" s="80"/>
      <c r="I4" s="80"/>
      <c r="J4" s="80"/>
      <c r="K4" s="80"/>
      <c r="L4" s="80"/>
      <c r="M4" s="81"/>
    </row>
    <row r="5" spans="1:13" x14ac:dyDescent="0.15">
      <c r="A5" s="79"/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1"/>
    </row>
    <row r="6" spans="1:13" x14ac:dyDescent="0.15">
      <c r="A6" s="79"/>
      <c r="B6" s="80"/>
      <c r="C6" s="122" t="s">
        <v>3</v>
      </c>
      <c r="D6" s="122"/>
      <c r="E6" s="122"/>
      <c r="F6" s="122"/>
      <c r="G6" s="122"/>
      <c r="H6" s="122"/>
      <c r="I6" s="122"/>
      <c r="J6" s="122"/>
      <c r="K6" s="122"/>
      <c r="L6" s="80"/>
      <c r="M6" s="81"/>
    </row>
    <row r="7" spans="1:13" x14ac:dyDescent="0.15">
      <c r="A7" s="79"/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1"/>
    </row>
    <row r="8" spans="1:13" ht="28.15" customHeight="1" x14ac:dyDescent="0.15">
      <c r="A8" s="114" t="s">
        <v>12</v>
      </c>
      <c r="B8" s="115"/>
      <c r="C8" s="6" t="s">
        <v>15</v>
      </c>
      <c r="D8" s="202" t="s">
        <v>43</v>
      </c>
      <c r="E8" s="203"/>
      <c r="F8" s="203"/>
      <c r="G8" s="203"/>
      <c r="H8" s="203"/>
      <c r="I8" s="203"/>
      <c r="J8" s="203"/>
      <c r="K8" s="203"/>
      <c r="L8" s="203"/>
      <c r="M8" s="204"/>
    </row>
    <row r="9" spans="1:13" ht="21.75" customHeight="1" x14ac:dyDescent="0.15">
      <c r="A9" s="114" t="s">
        <v>12</v>
      </c>
      <c r="B9" s="115"/>
      <c r="C9" s="6" t="s">
        <v>7</v>
      </c>
      <c r="D9" s="205" t="s">
        <v>68</v>
      </c>
      <c r="E9" s="206"/>
      <c r="F9" s="206"/>
      <c r="G9" s="207"/>
      <c r="H9" s="73" t="s">
        <v>16</v>
      </c>
      <c r="I9" s="208" t="s">
        <v>70</v>
      </c>
      <c r="J9" s="209"/>
      <c r="K9" s="209"/>
      <c r="L9" s="209"/>
      <c r="M9" s="210"/>
    </row>
    <row r="10" spans="1:13" ht="21.75" customHeight="1" x14ac:dyDescent="0.15">
      <c r="A10" s="114" t="s">
        <v>58</v>
      </c>
      <c r="B10" s="115"/>
      <c r="C10" s="212" t="s">
        <v>60</v>
      </c>
      <c r="D10" s="213"/>
      <c r="E10" s="213"/>
      <c r="F10" s="213"/>
      <c r="G10" s="213"/>
      <c r="H10" s="213"/>
      <c r="I10" s="213"/>
      <c r="J10" s="213"/>
      <c r="K10" s="213"/>
      <c r="L10" s="213"/>
      <c r="M10" s="214"/>
    </row>
    <row r="11" spans="1:13" ht="16.149999999999999" customHeight="1" x14ac:dyDescent="0.15">
      <c r="A11" s="132" t="s">
        <v>22</v>
      </c>
      <c r="B11" s="133"/>
      <c r="C11" s="7" t="s">
        <v>44</v>
      </c>
      <c r="D11" s="196" t="s">
        <v>45</v>
      </c>
      <c r="E11" s="197"/>
      <c r="F11" s="197"/>
      <c r="G11" s="197"/>
      <c r="H11" s="197"/>
      <c r="I11" s="197"/>
      <c r="J11" s="197"/>
      <c r="K11" s="197"/>
      <c r="L11" s="197"/>
      <c r="M11" s="198"/>
    </row>
    <row r="12" spans="1:13" ht="24" customHeight="1" x14ac:dyDescent="0.15">
      <c r="A12" s="134"/>
      <c r="B12" s="135"/>
      <c r="C12" s="199" t="s">
        <v>52</v>
      </c>
      <c r="D12" s="200"/>
      <c r="E12" s="200"/>
      <c r="F12" s="200"/>
      <c r="G12" s="200"/>
      <c r="H12" s="200"/>
      <c r="I12" s="200"/>
      <c r="J12" s="200"/>
      <c r="K12" s="200"/>
      <c r="L12" s="200"/>
      <c r="M12" s="201"/>
    </row>
    <row r="13" spans="1:13" ht="21.75" customHeight="1" x14ac:dyDescent="0.15">
      <c r="A13" s="114" t="s">
        <v>9</v>
      </c>
      <c r="B13" s="141"/>
      <c r="C13" s="126"/>
      <c r="D13" s="127"/>
      <c r="E13" s="127"/>
      <c r="F13" s="127"/>
      <c r="G13" s="128"/>
      <c r="H13" s="74" t="s">
        <v>24</v>
      </c>
      <c r="I13" s="42" t="s">
        <v>25</v>
      </c>
      <c r="J13" s="164"/>
      <c r="K13" s="164"/>
      <c r="L13" s="164"/>
      <c r="M13" s="165"/>
    </row>
    <row r="14" spans="1:13" ht="21.75" customHeight="1" x14ac:dyDescent="0.15">
      <c r="A14" s="114" t="s">
        <v>27</v>
      </c>
      <c r="B14" s="141"/>
      <c r="C14" s="126"/>
      <c r="D14" s="127"/>
      <c r="E14" s="127"/>
      <c r="F14" s="127"/>
      <c r="G14" s="128"/>
      <c r="H14" s="3" t="s">
        <v>30</v>
      </c>
      <c r="I14" s="76" t="s">
        <v>32</v>
      </c>
      <c r="J14" s="130"/>
      <c r="K14" s="130"/>
      <c r="L14" s="130"/>
      <c r="M14" s="131"/>
    </row>
    <row r="15" spans="1:13" ht="21.75" customHeight="1" x14ac:dyDescent="0.15">
      <c r="A15" s="114" t="s">
        <v>36</v>
      </c>
      <c r="B15" s="141"/>
      <c r="C15" s="126"/>
      <c r="D15" s="142"/>
      <c r="E15" s="126"/>
      <c r="F15" s="127"/>
      <c r="G15" s="127"/>
      <c r="H15" s="127"/>
      <c r="I15" s="142"/>
      <c r="J15" s="126"/>
      <c r="K15" s="127"/>
      <c r="L15" s="127"/>
      <c r="M15" s="161"/>
    </row>
    <row r="16" spans="1:13" ht="4.9000000000000004" customHeight="1" x14ac:dyDescent="0.15">
      <c r="A16" s="83"/>
      <c r="B16" s="72"/>
      <c r="C16" s="8"/>
      <c r="D16" s="8"/>
      <c r="E16" s="8"/>
      <c r="F16" s="8"/>
      <c r="G16" s="8"/>
      <c r="H16" s="17"/>
      <c r="I16" s="22"/>
      <c r="J16" s="22"/>
      <c r="K16" s="27"/>
      <c r="L16" s="84"/>
      <c r="M16" s="81"/>
    </row>
    <row r="17" spans="1:23" ht="16.899999999999999" customHeight="1" x14ac:dyDescent="0.15">
      <c r="A17" s="136"/>
      <c r="B17" s="137"/>
      <c r="C17" s="77" t="s">
        <v>33</v>
      </c>
      <c r="D17" s="75" t="s">
        <v>35</v>
      </c>
      <c r="E17" s="138" t="s">
        <v>20</v>
      </c>
      <c r="F17" s="138"/>
      <c r="G17" s="139" t="s">
        <v>55</v>
      </c>
      <c r="H17" s="140"/>
      <c r="I17" s="85"/>
      <c r="J17" s="85"/>
      <c r="K17" s="85"/>
      <c r="L17" s="80"/>
      <c r="M17" s="81"/>
    </row>
    <row r="18" spans="1:23" ht="21.75" customHeight="1" x14ac:dyDescent="0.15">
      <c r="A18" s="143" t="s">
        <v>37</v>
      </c>
      <c r="B18" s="144"/>
      <c r="C18" s="9">
        <f>COUNTIF(F23:F72,"男")</f>
        <v>1</v>
      </c>
      <c r="D18" s="166">
        <f>COUNTA(H23:H72,K23:K72)</f>
        <v>3</v>
      </c>
      <c r="E18" s="211">
        <v>1</v>
      </c>
      <c r="F18" s="211"/>
      <c r="G18" s="168">
        <f>SUM(V24:V29)</f>
        <v>2500</v>
      </c>
      <c r="H18" s="169"/>
      <c r="I18" s="23"/>
      <c r="J18" s="23"/>
      <c r="K18" s="23"/>
      <c r="L18" s="80"/>
      <c r="M18" s="81"/>
    </row>
    <row r="19" spans="1:23" ht="21.75" customHeight="1" x14ac:dyDescent="0.15">
      <c r="A19" s="146" t="s">
        <v>38</v>
      </c>
      <c r="B19" s="147"/>
      <c r="C19" s="10">
        <f>COUNTIF(F23:F72,"女")</f>
        <v>1</v>
      </c>
      <c r="D19" s="167"/>
      <c r="E19" s="148"/>
      <c r="F19" s="148"/>
      <c r="G19" s="170"/>
      <c r="H19" s="171"/>
      <c r="I19" s="23"/>
      <c r="J19" s="23"/>
      <c r="K19" s="23"/>
      <c r="L19" s="80"/>
      <c r="M19" s="81"/>
    </row>
    <row r="20" spans="1:23" ht="6.6" customHeight="1" x14ac:dyDescent="0.15">
      <c r="A20" s="86"/>
      <c r="B20" s="87"/>
      <c r="C20" s="88"/>
      <c r="D20" s="80"/>
      <c r="E20" s="80"/>
      <c r="F20" s="80"/>
      <c r="G20" s="80"/>
      <c r="H20" s="80"/>
      <c r="I20" s="89"/>
      <c r="J20" s="89"/>
      <c r="K20" s="80"/>
      <c r="L20" s="80"/>
      <c r="M20" s="81"/>
    </row>
    <row r="21" spans="1:23" x14ac:dyDescent="0.15">
      <c r="A21" s="152" t="s">
        <v>2</v>
      </c>
      <c r="B21" s="154" t="s">
        <v>8</v>
      </c>
      <c r="C21" s="154" t="s">
        <v>40</v>
      </c>
      <c r="D21" s="154" t="s">
        <v>65</v>
      </c>
      <c r="E21" s="157" t="s">
        <v>11</v>
      </c>
      <c r="F21" s="172" t="s">
        <v>41</v>
      </c>
      <c r="G21" s="149">
        <v>1</v>
      </c>
      <c r="H21" s="150"/>
      <c r="I21" s="151"/>
      <c r="J21" s="149">
        <v>2</v>
      </c>
      <c r="K21" s="150"/>
      <c r="L21" s="151"/>
      <c r="M21" s="162" t="s">
        <v>42</v>
      </c>
      <c r="N21" s="159"/>
      <c r="O21" s="2"/>
      <c r="P21" s="159"/>
      <c r="Q21" s="159"/>
      <c r="R21" s="159"/>
      <c r="S21" s="159"/>
      <c r="T21" s="2"/>
      <c r="U21" s="2"/>
    </row>
    <row r="22" spans="1:23" x14ac:dyDescent="0.15">
      <c r="A22" s="153"/>
      <c r="B22" s="155"/>
      <c r="C22" s="155"/>
      <c r="D22" s="155"/>
      <c r="E22" s="158"/>
      <c r="F22" s="173"/>
      <c r="G22" s="13" t="s">
        <v>14</v>
      </c>
      <c r="H22" s="18" t="s">
        <v>34</v>
      </c>
      <c r="I22" s="24" t="s">
        <v>63</v>
      </c>
      <c r="J22" s="13" t="s">
        <v>26</v>
      </c>
      <c r="K22" s="18" t="s">
        <v>34</v>
      </c>
      <c r="L22" s="24" t="s">
        <v>63</v>
      </c>
      <c r="M22" s="163"/>
      <c r="N22" s="159"/>
      <c r="O22" s="2"/>
      <c r="P22" s="159"/>
      <c r="Q22" s="159"/>
      <c r="R22" s="160"/>
      <c r="S22" s="160"/>
      <c r="T22" s="2"/>
      <c r="U22" s="2"/>
    </row>
    <row r="23" spans="1:23" ht="24" customHeight="1" x14ac:dyDescent="0.15">
      <c r="A23" s="90">
        <v>1</v>
      </c>
      <c r="B23" s="4"/>
      <c r="C23" s="47"/>
      <c r="D23" s="47"/>
      <c r="E23" s="47">
        <v>3</v>
      </c>
      <c r="F23" s="48" t="s">
        <v>53</v>
      </c>
      <c r="G23" s="49" t="s">
        <v>49</v>
      </c>
      <c r="H23" s="51">
        <v>200</v>
      </c>
      <c r="I23" s="58">
        <v>3000</v>
      </c>
      <c r="J23" s="54" t="s">
        <v>49</v>
      </c>
      <c r="K23" s="52">
        <v>400</v>
      </c>
      <c r="L23" s="58">
        <v>6000</v>
      </c>
      <c r="M23" s="91" t="s">
        <v>5</v>
      </c>
      <c r="P23" s="28" t="s">
        <v>23</v>
      </c>
      <c r="Q23" s="31" t="s">
        <v>29</v>
      </c>
      <c r="R23" s="33" t="s">
        <v>47</v>
      </c>
      <c r="S23" s="31">
        <v>1</v>
      </c>
      <c r="T23" s="31">
        <v>2</v>
      </c>
      <c r="U23" s="31" t="s">
        <v>54</v>
      </c>
      <c r="V23" s="31" t="s">
        <v>39</v>
      </c>
      <c r="W23" s="30"/>
    </row>
    <row r="24" spans="1:23" ht="24" customHeight="1" x14ac:dyDescent="0.15">
      <c r="A24" s="90">
        <v>2</v>
      </c>
      <c r="B24" s="4"/>
      <c r="C24" s="47"/>
      <c r="D24" s="47"/>
      <c r="E24" s="47">
        <v>2</v>
      </c>
      <c r="F24" s="48" t="s">
        <v>10</v>
      </c>
      <c r="G24" s="50" t="s">
        <v>49</v>
      </c>
      <c r="H24" s="52">
        <v>1500</v>
      </c>
      <c r="I24" s="53"/>
      <c r="J24" s="54"/>
      <c r="K24" s="52"/>
      <c r="L24" s="53"/>
      <c r="M24" s="91"/>
      <c r="P24" s="29" t="s">
        <v>5</v>
      </c>
      <c r="Q24" s="32" t="s">
        <v>10</v>
      </c>
      <c r="R24" s="32" t="s">
        <v>21</v>
      </c>
      <c r="S24" s="34">
        <f>COUNTIF(G23:G72,"一般")</f>
        <v>0</v>
      </c>
      <c r="T24" s="34">
        <f>COUNTIF(J23:J72,"一般")</f>
        <v>0</v>
      </c>
      <c r="U24" s="34">
        <f>SUM(S24:T24)</f>
        <v>0</v>
      </c>
      <c r="V24" s="36">
        <f>1000*U24</f>
        <v>0</v>
      </c>
      <c r="W24" s="30"/>
    </row>
    <row r="25" spans="1:23" ht="24" customHeight="1" x14ac:dyDescent="0.15">
      <c r="A25" s="90">
        <v>3</v>
      </c>
      <c r="B25" s="4"/>
      <c r="C25" s="47"/>
      <c r="D25" s="47"/>
      <c r="E25" s="47"/>
      <c r="F25" s="48"/>
      <c r="G25" s="50"/>
      <c r="H25" s="52"/>
      <c r="I25" s="53"/>
      <c r="J25" s="54"/>
      <c r="K25" s="52"/>
      <c r="L25" s="53"/>
      <c r="M25" s="91"/>
      <c r="P25" s="30"/>
      <c r="Q25" s="32" t="s">
        <v>53</v>
      </c>
      <c r="R25" s="32" t="s">
        <v>1</v>
      </c>
      <c r="S25" s="34">
        <f>COUNTIF(G23:G72,"大学")</f>
        <v>0</v>
      </c>
      <c r="T25" s="34">
        <f>COUNTIF(J23:J72,"大学")</f>
        <v>0</v>
      </c>
      <c r="U25" s="34">
        <f>SUM(S25:T25)</f>
        <v>0</v>
      </c>
      <c r="V25" s="37">
        <f>800*U25</f>
        <v>0</v>
      </c>
      <c r="W25" s="30"/>
    </row>
    <row r="26" spans="1:23" ht="24" customHeight="1" x14ac:dyDescent="0.15">
      <c r="A26" s="90">
        <v>4</v>
      </c>
      <c r="B26" s="4"/>
      <c r="C26" s="4"/>
      <c r="D26" s="4"/>
      <c r="E26" s="4"/>
      <c r="F26" s="11"/>
      <c r="G26" s="15"/>
      <c r="H26" s="20"/>
      <c r="I26" s="25"/>
      <c r="J26" s="26"/>
      <c r="K26" s="20"/>
      <c r="L26" s="25"/>
      <c r="M26" s="91"/>
      <c r="P26" s="30"/>
      <c r="Q26" s="30"/>
      <c r="R26" s="32" t="s">
        <v>48</v>
      </c>
      <c r="S26" s="34">
        <f>COUNTIF(G23:G72,"高校生")</f>
        <v>0</v>
      </c>
      <c r="T26" s="34">
        <f>COUNTIF(J23:J72,"高校生")</f>
        <v>0</v>
      </c>
      <c r="U26" s="34">
        <f>SUM(S26:T26)</f>
        <v>0</v>
      </c>
      <c r="V26" s="37">
        <f>700*U26</f>
        <v>0</v>
      </c>
      <c r="W26" s="30"/>
    </row>
    <row r="27" spans="1:23" ht="24" customHeight="1" x14ac:dyDescent="0.15">
      <c r="A27" s="90">
        <v>5</v>
      </c>
      <c r="B27" s="4"/>
      <c r="C27" s="4"/>
      <c r="D27" s="4"/>
      <c r="E27" s="4"/>
      <c r="F27" s="11"/>
      <c r="G27" s="15"/>
      <c r="H27" s="20"/>
      <c r="I27" s="25"/>
      <c r="J27" s="26"/>
      <c r="K27" s="20"/>
      <c r="L27" s="25"/>
      <c r="M27" s="91"/>
      <c r="P27" s="30"/>
      <c r="Q27" s="30"/>
      <c r="R27" s="32" t="s">
        <v>49</v>
      </c>
      <c r="S27" s="34">
        <f>COUNTIF(G23:G72,"中学生")</f>
        <v>2</v>
      </c>
      <c r="T27" s="34">
        <f>COUNTIF(J23:J72,"中学生")</f>
        <v>1</v>
      </c>
      <c r="U27" s="34">
        <f>SUM(S27:T27)</f>
        <v>3</v>
      </c>
      <c r="V27" s="37">
        <f>500*U27</f>
        <v>1500</v>
      </c>
      <c r="W27" s="30"/>
    </row>
    <row r="28" spans="1:23" ht="24" customHeight="1" x14ac:dyDescent="0.15">
      <c r="A28" s="90">
        <v>6</v>
      </c>
      <c r="B28" s="4"/>
      <c r="C28" s="4"/>
      <c r="D28" s="4"/>
      <c r="E28" s="4"/>
      <c r="F28" s="11"/>
      <c r="G28" s="15"/>
      <c r="H28" s="20"/>
      <c r="I28" s="25"/>
      <c r="J28" s="26"/>
      <c r="K28" s="20"/>
      <c r="L28" s="25"/>
      <c r="M28" s="91"/>
      <c r="P28" s="30"/>
      <c r="Q28" s="30"/>
      <c r="R28" s="32" t="s">
        <v>51</v>
      </c>
      <c r="S28" s="34">
        <f>COUNTIF(G23:G72,"小学生")</f>
        <v>0</v>
      </c>
      <c r="T28" s="34">
        <f>COUNTIF(J23:J72,"小学生")</f>
        <v>0</v>
      </c>
      <c r="U28" s="34">
        <f>SUM(S28:T28)</f>
        <v>0</v>
      </c>
      <c r="V28" s="37">
        <f>500*U28</f>
        <v>0</v>
      </c>
      <c r="W28" s="30"/>
    </row>
    <row r="29" spans="1:23" ht="24" customHeight="1" x14ac:dyDescent="0.15">
      <c r="A29" s="90">
        <v>7</v>
      </c>
      <c r="B29" s="4"/>
      <c r="C29" s="4"/>
      <c r="D29" s="4"/>
      <c r="E29" s="4"/>
      <c r="F29" s="11"/>
      <c r="G29" s="15"/>
      <c r="H29" s="20"/>
      <c r="I29" s="25"/>
      <c r="J29" s="26"/>
      <c r="K29" s="20"/>
      <c r="L29" s="25"/>
      <c r="M29" s="91"/>
      <c r="P29" s="30"/>
      <c r="Q29" s="30"/>
      <c r="R29" s="32" t="s">
        <v>23</v>
      </c>
      <c r="S29" s="32">
        <f>SUM(E18:F19)</f>
        <v>1</v>
      </c>
      <c r="T29" s="35"/>
      <c r="U29" s="32">
        <f>S29</f>
        <v>1</v>
      </c>
      <c r="V29" s="37">
        <f>1000*U29</f>
        <v>1000</v>
      </c>
      <c r="W29" s="30"/>
    </row>
    <row r="30" spans="1:23" ht="24" customHeight="1" x14ac:dyDescent="0.15">
      <c r="A30" s="90">
        <v>8</v>
      </c>
      <c r="B30" s="4"/>
      <c r="C30" s="4"/>
      <c r="D30" s="4"/>
      <c r="E30" s="4"/>
      <c r="F30" s="11"/>
      <c r="G30" s="15"/>
      <c r="H30" s="20"/>
      <c r="I30" s="25"/>
      <c r="J30" s="26"/>
      <c r="K30" s="20"/>
      <c r="L30" s="25"/>
      <c r="M30" s="91"/>
    </row>
    <row r="31" spans="1:23" ht="24" customHeight="1" x14ac:dyDescent="0.15">
      <c r="A31" s="90">
        <v>9</v>
      </c>
      <c r="B31" s="4"/>
      <c r="C31" s="4"/>
      <c r="D31" s="4"/>
      <c r="E31" s="4"/>
      <c r="F31" s="11"/>
      <c r="G31" s="15"/>
      <c r="H31" s="20"/>
      <c r="I31" s="25"/>
      <c r="J31" s="26"/>
      <c r="K31" s="20"/>
      <c r="L31" s="25"/>
      <c r="M31" s="91"/>
    </row>
    <row r="32" spans="1:23" ht="24" customHeight="1" x14ac:dyDescent="0.15">
      <c r="A32" s="90">
        <v>10</v>
      </c>
      <c r="B32" s="4"/>
      <c r="C32" s="4"/>
      <c r="D32" s="4"/>
      <c r="E32" s="4"/>
      <c r="F32" s="11"/>
      <c r="G32" s="15"/>
      <c r="H32" s="20"/>
      <c r="I32" s="25"/>
      <c r="J32" s="26"/>
      <c r="K32" s="20"/>
      <c r="L32" s="25"/>
      <c r="M32" s="91"/>
    </row>
    <row r="33" spans="1:13" ht="24" customHeight="1" x14ac:dyDescent="0.15">
      <c r="A33" s="90">
        <v>11</v>
      </c>
      <c r="B33" s="4"/>
      <c r="C33" s="4"/>
      <c r="D33" s="4"/>
      <c r="E33" s="4"/>
      <c r="F33" s="11"/>
      <c r="G33" s="15"/>
      <c r="H33" s="20"/>
      <c r="I33" s="25"/>
      <c r="J33" s="26"/>
      <c r="K33" s="20"/>
      <c r="L33" s="25"/>
      <c r="M33" s="91"/>
    </row>
    <row r="34" spans="1:13" ht="24" customHeight="1" x14ac:dyDescent="0.15">
      <c r="A34" s="90">
        <v>12</v>
      </c>
      <c r="B34" s="4"/>
      <c r="C34" s="4"/>
      <c r="D34" s="4"/>
      <c r="E34" s="4"/>
      <c r="F34" s="11"/>
      <c r="G34" s="15"/>
      <c r="H34" s="20"/>
      <c r="I34" s="25"/>
      <c r="J34" s="26"/>
      <c r="K34" s="20"/>
      <c r="L34" s="25"/>
      <c r="M34" s="91"/>
    </row>
    <row r="35" spans="1:13" ht="24" customHeight="1" x14ac:dyDescent="0.15">
      <c r="A35" s="90">
        <v>13</v>
      </c>
      <c r="B35" s="4"/>
      <c r="C35" s="4"/>
      <c r="D35" s="4"/>
      <c r="E35" s="4"/>
      <c r="F35" s="11"/>
      <c r="G35" s="15"/>
      <c r="H35" s="20"/>
      <c r="I35" s="25"/>
      <c r="J35" s="26"/>
      <c r="K35" s="20"/>
      <c r="L35" s="25"/>
      <c r="M35" s="91"/>
    </row>
    <row r="36" spans="1:13" ht="24" customHeight="1" x14ac:dyDescent="0.15">
      <c r="A36" s="90">
        <v>14</v>
      </c>
      <c r="B36" s="4"/>
      <c r="C36" s="4"/>
      <c r="D36" s="4"/>
      <c r="E36" s="4"/>
      <c r="F36" s="11"/>
      <c r="G36" s="15"/>
      <c r="H36" s="20"/>
      <c r="I36" s="25"/>
      <c r="J36" s="26"/>
      <c r="K36" s="20"/>
      <c r="L36" s="25"/>
      <c r="M36" s="91"/>
    </row>
    <row r="37" spans="1:13" ht="24" customHeight="1" x14ac:dyDescent="0.15">
      <c r="A37" s="90">
        <v>15</v>
      </c>
      <c r="B37" s="5"/>
      <c r="C37" s="5"/>
      <c r="D37" s="5"/>
      <c r="E37" s="5"/>
      <c r="F37" s="12"/>
      <c r="G37" s="16"/>
      <c r="H37" s="20"/>
      <c r="I37" s="25"/>
      <c r="J37" s="26"/>
      <c r="K37" s="20"/>
      <c r="L37" s="25"/>
      <c r="M37" s="91"/>
    </row>
    <row r="38" spans="1:13" ht="24" customHeight="1" x14ac:dyDescent="0.15">
      <c r="A38" s="90">
        <v>16</v>
      </c>
      <c r="B38" s="5"/>
      <c r="C38" s="5"/>
      <c r="D38" s="5"/>
      <c r="E38" s="5"/>
      <c r="F38" s="12"/>
      <c r="G38" s="16"/>
      <c r="H38" s="20"/>
      <c r="I38" s="25"/>
      <c r="J38" s="26"/>
      <c r="K38" s="20"/>
      <c r="L38" s="25"/>
      <c r="M38" s="91"/>
    </row>
    <row r="39" spans="1:13" ht="24" customHeight="1" x14ac:dyDescent="0.15">
      <c r="A39" s="90">
        <v>17</v>
      </c>
      <c r="B39" s="5"/>
      <c r="C39" s="5"/>
      <c r="D39" s="5"/>
      <c r="E39" s="5"/>
      <c r="F39" s="12"/>
      <c r="G39" s="16"/>
      <c r="H39" s="20"/>
      <c r="I39" s="25"/>
      <c r="J39" s="26"/>
      <c r="K39" s="20"/>
      <c r="L39" s="25"/>
      <c r="M39" s="91"/>
    </row>
    <row r="40" spans="1:13" ht="24" customHeight="1" x14ac:dyDescent="0.15">
      <c r="A40" s="90">
        <v>18</v>
      </c>
      <c r="B40" s="5"/>
      <c r="C40" s="5"/>
      <c r="D40" s="5"/>
      <c r="E40" s="5"/>
      <c r="F40" s="12"/>
      <c r="G40" s="16"/>
      <c r="H40" s="20"/>
      <c r="I40" s="25"/>
      <c r="J40" s="26"/>
      <c r="K40" s="20"/>
      <c r="L40" s="25"/>
      <c r="M40" s="91"/>
    </row>
    <row r="41" spans="1:13" ht="24" customHeight="1" x14ac:dyDescent="0.15">
      <c r="A41" s="90">
        <v>19</v>
      </c>
      <c r="B41" s="5"/>
      <c r="C41" s="5"/>
      <c r="D41" s="5"/>
      <c r="E41" s="5"/>
      <c r="F41" s="12"/>
      <c r="G41" s="16"/>
      <c r="H41" s="20"/>
      <c r="I41" s="25"/>
      <c r="J41" s="26"/>
      <c r="K41" s="20"/>
      <c r="L41" s="25"/>
      <c r="M41" s="91"/>
    </row>
    <row r="42" spans="1:13" ht="24" customHeight="1" x14ac:dyDescent="0.15">
      <c r="A42" s="90">
        <v>20</v>
      </c>
      <c r="B42" s="5"/>
      <c r="C42" s="5"/>
      <c r="D42" s="5"/>
      <c r="E42" s="5"/>
      <c r="F42" s="12"/>
      <c r="G42" s="16"/>
      <c r="H42" s="20"/>
      <c r="I42" s="25"/>
      <c r="J42" s="26"/>
      <c r="K42" s="20"/>
      <c r="L42" s="25"/>
      <c r="M42" s="91"/>
    </row>
    <row r="43" spans="1:13" ht="24" customHeight="1" x14ac:dyDescent="0.15">
      <c r="A43" s="90">
        <v>21</v>
      </c>
      <c r="B43" s="5"/>
      <c r="C43" s="5"/>
      <c r="D43" s="5"/>
      <c r="E43" s="5"/>
      <c r="F43" s="12"/>
      <c r="G43" s="16"/>
      <c r="H43" s="20"/>
      <c r="I43" s="25"/>
      <c r="J43" s="26"/>
      <c r="K43" s="20"/>
      <c r="L43" s="25"/>
      <c r="M43" s="91"/>
    </row>
    <row r="44" spans="1:13" ht="24" customHeight="1" x14ac:dyDescent="0.15">
      <c r="A44" s="90">
        <v>22</v>
      </c>
      <c r="B44" s="4"/>
      <c r="C44" s="4"/>
      <c r="D44" s="4"/>
      <c r="E44" s="4"/>
      <c r="F44" s="11"/>
      <c r="G44" s="15"/>
      <c r="H44" s="20"/>
      <c r="I44" s="25"/>
      <c r="J44" s="26"/>
      <c r="K44" s="20"/>
      <c r="L44" s="25"/>
      <c r="M44" s="91"/>
    </row>
    <row r="45" spans="1:13" ht="24" customHeight="1" x14ac:dyDescent="0.15">
      <c r="A45" s="90">
        <v>23</v>
      </c>
      <c r="B45" s="4"/>
      <c r="C45" s="4"/>
      <c r="D45" s="4"/>
      <c r="E45" s="4"/>
      <c r="F45" s="11"/>
      <c r="G45" s="15"/>
      <c r="H45" s="20"/>
      <c r="I45" s="25"/>
      <c r="J45" s="26"/>
      <c r="K45" s="20"/>
      <c r="L45" s="25"/>
      <c r="M45" s="91"/>
    </row>
    <row r="46" spans="1:13" ht="24" customHeight="1" x14ac:dyDescent="0.15">
      <c r="A46" s="90">
        <v>24</v>
      </c>
      <c r="B46" s="4"/>
      <c r="C46" s="4"/>
      <c r="D46" s="4"/>
      <c r="E46" s="4"/>
      <c r="F46" s="11"/>
      <c r="G46" s="15"/>
      <c r="H46" s="20"/>
      <c r="I46" s="25"/>
      <c r="J46" s="26"/>
      <c r="K46" s="20"/>
      <c r="L46" s="25"/>
      <c r="M46" s="91"/>
    </row>
    <row r="47" spans="1:13" ht="24" customHeight="1" x14ac:dyDescent="0.15">
      <c r="A47" s="90">
        <v>25</v>
      </c>
      <c r="B47" s="5"/>
      <c r="C47" s="5"/>
      <c r="D47" s="5"/>
      <c r="E47" s="5"/>
      <c r="F47" s="12"/>
      <c r="G47" s="16"/>
      <c r="H47" s="20"/>
      <c r="I47" s="25"/>
      <c r="J47" s="26"/>
      <c r="K47" s="20"/>
      <c r="L47" s="25"/>
      <c r="M47" s="91"/>
    </row>
    <row r="48" spans="1:13" ht="24" customHeight="1" x14ac:dyDescent="0.15">
      <c r="A48" s="90">
        <v>26</v>
      </c>
      <c r="B48" s="5"/>
      <c r="C48" s="5"/>
      <c r="D48" s="5"/>
      <c r="E48" s="5"/>
      <c r="F48" s="12"/>
      <c r="G48" s="16"/>
      <c r="H48" s="20"/>
      <c r="I48" s="25"/>
      <c r="J48" s="26"/>
      <c r="K48" s="20"/>
      <c r="L48" s="25"/>
      <c r="M48" s="91"/>
    </row>
    <row r="49" spans="1:13" ht="24" customHeight="1" x14ac:dyDescent="0.15">
      <c r="A49" s="90">
        <v>27</v>
      </c>
      <c r="B49" s="5"/>
      <c r="C49" s="5"/>
      <c r="D49" s="5"/>
      <c r="E49" s="5"/>
      <c r="F49" s="12"/>
      <c r="G49" s="16"/>
      <c r="H49" s="20"/>
      <c r="I49" s="25"/>
      <c r="J49" s="26"/>
      <c r="K49" s="20"/>
      <c r="L49" s="25"/>
      <c r="M49" s="91"/>
    </row>
    <row r="50" spans="1:13" ht="24" customHeight="1" x14ac:dyDescent="0.15">
      <c r="A50" s="90">
        <v>28</v>
      </c>
      <c r="B50" s="4"/>
      <c r="C50" s="4"/>
      <c r="D50" s="4"/>
      <c r="E50" s="4"/>
      <c r="F50" s="11"/>
      <c r="G50" s="15"/>
      <c r="H50" s="20"/>
      <c r="I50" s="25"/>
      <c r="J50" s="26"/>
      <c r="K50" s="20"/>
      <c r="L50" s="25"/>
      <c r="M50" s="91"/>
    </row>
    <row r="51" spans="1:13" ht="24" customHeight="1" x14ac:dyDescent="0.15">
      <c r="A51" s="90">
        <v>29</v>
      </c>
      <c r="B51" s="4"/>
      <c r="C51" s="4"/>
      <c r="D51" s="4"/>
      <c r="E51" s="4"/>
      <c r="F51" s="11"/>
      <c r="G51" s="15"/>
      <c r="H51" s="20"/>
      <c r="I51" s="25"/>
      <c r="J51" s="26"/>
      <c r="K51" s="20"/>
      <c r="L51" s="25"/>
      <c r="M51" s="91"/>
    </row>
    <row r="52" spans="1:13" ht="24" customHeight="1" x14ac:dyDescent="0.15">
      <c r="A52" s="90">
        <v>30</v>
      </c>
      <c r="B52" s="4"/>
      <c r="C52" s="4"/>
      <c r="D52" s="4"/>
      <c r="E52" s="4"/>
      <c r="F52" s="11"/>
      <c r="G52" s="15"/>
      <c r="H52" s="20"/>
      <c r="I52" s="25"/>
      <c r="J52" s="26"/>
      <c r="K52" s="20"/>
      <c r="L52" s="25"/>
      <c r="M52" s="91"/>
    </row>
    <row r="53" spans="1:13" ht="24" customHeight="1" x14ac:dyDescent="0.15">
      <c r="A53" s="90">
        <v>31</v>
      </c>
      <c r="B53" s="5"/>
      <c r="C53" s="5"/>
      <c r="D53" s="5"/>
      <c r="E53" s="5"/>
      <c r="F53" s="12"/>
      <c r="G53" s="16"/>
      <c r="H53" s="20"/>
      <c r="I53" s="25"/>
      <c r="J53" s="26"/>
      <c r="K53" s="20"/>
      <c r="L53" s="25"/>
      <c r="M53" s="91"/>
    </row>
    <row r="54" spans="1:13" ht="24" customHeight="1" x14ac:dyDescent="0.15">
      <c r="A54" s="90">
        <v>32</v>
      </c>
      <c r="B54" s="4"/>
      <c r="C54" s="4"/>
      <c r="D54" s="4"/>
      <c r="E54" s="4"/>
      <c r="F54" s="11"/>
      <c r="G54" s="15"/>
      <c r="H54" s="20"/>
      <c r="I54" s="25"/>
      <c r="J54" s="26"/>
      <c r="K54" s="20"/>
      <c r="L54" s="25"/>
      <c r="M54" s="91"/>
    </row>
    <row r="55" spans="1:13" ht="24" customHeight="1" x14ac:dyDescent="0.15">
      <c r="A55" s="90">
        <v>33</v>
      </c>
      <c r="B55" s="4"/>
      <c r="C55" s="4"/>
      <c r="D55" s="4"/>
      <c r="E55" s="4"/>
      <c r="F55" s="11"/>
      <c r="G55" s="15"/>
      <c r="H55" s="20"/>
      <c r="I55" s="25"/>
      <c r="J55" s="26"/>
      <c r="K55" s="20"/>
      <c r="L55" s="25"/>
      <c r="M55" s="91"/>
    </row>
    <row r="56" spans="1:13" ht="24" customHeight="1" x14ac:dyDescent="0.15">
      <c r="A56" s="90">
        <v>34</v>
      </c>
      <c r="B56" s="4"/>
      <c r="C56" s="4"/>
      <c r="D56" s="4"/>
      <c r="E56" s="4"/>
      <c r="F56" s="11"/>
      <c r="G56" s="15"/>
      <c r="H56" s="20"/>
      <c r="I56" s="25"/>
      <c r="J56" s="26"/>
      <c r="K56" s="20"/>
      <c r="L56" s="25"/>
      <c r="M56" s="91"/>
    </row>
    <row r="57" spans="1:13" ht="24" customHeight="1" x14ac:dyDescent="0.15">
      <c r="A57" s="90">
        <v>35</v>
      </c>
      <c r="B57" s="5"/>
      <c r="C57" s="5"/>
      <c r="D57" s="5"/>
      <c r="E57" s="5"/>
      <c r="F57" s="12"/>
      <c r="G57" s="16"/>
      <c r="H57" s="20"/>
      <c r="I57" s="25"/>
      <c r="J57" s="26"/>
      <c r="K57" s="20"/>
      <c r="L57" s="25"/>
      <c r="M57" s="91"/>
    </row>
    <row r="58" spans="1:13" ht="24" customHeight="1" x14ac:dyDescent="0.15">
      <c r="A58" s="90">
        <v>36</v>
      </c>
      <c r="B58" s="5"/>
      <c r="C58" s="5"/>
      <c r="D58" s="5"/>
      <c r="E58" s="5"/>
      <c r="F58" s="12"/>
      <c r="G58" s="16"/>
      <c r="H58" s="20"/>
      <c r="I58" s="25"/>
      <c r="J58" s="26"/>
      <c r="K58" s="20"/>
      <c r="L58" s="25"/>
      <c r="M58" s="91"/>
    </row>
    <row r="59" spans="1:13" ht="24" customHeight="1" x14ac:dyDescent="0.15">
      <c r="A59" s="90">
        <v>37</v>
      </c>
      <c r="B59" s="5"/>
      <c r="C59" s="5"/>
      <c r="D59" s="5"/>
      <c r="E59" s="5"/>
      <c r="F59" s="12"/>
      <c r="G59" s="16"/>
      <c r="H59" s="20"/>
      <c r="I59" s="25"/>
      <c r="J59" s="26"/>
      <c r="K59" s="20"/>
      <c r="L59" s="25"/>
      <c r="M59" s="91"/>
    </row>
    <row r="60" spans="1:13" ht="24" customHeight="1" x14ac:dyDescent="0.15">
      <c r="A60" s="90">
        <v>38</v>
      </c>
      <c r="B60" s="4"/>
      <c r="C60" s="4"/>
      <c r="D60" s="4"/>
      <c r="E60" s="4"/>
      <c r="F60" s="11"/>
      <c r="G60" s="15"/>
      <c r="H60" s="20"/>
      <c r="I60" s="25"/>
      <c r="J60" s="26"/>
      <c r="K60" s="20"/>
      <c r="L60" s="25"/>
      <c r="M60" s="91"/>
    </row>
    <row r="61" spans="1:13" ht="24" customHeight="1" x14ac:dyDescent="0.15">
      <c r="A61" s="90">
        <v>39</v>
      </c>
      <c r="B61" s="4"/>
      <c r="C61" s="4"/>
      <c r="D61" s="4"/>
      <c r="E61" s="4"/>
      <c r="F61" s="11"/>
      <c r="G61" s="15"/>
      <c r="H61" s="20"/>
      <c r="I61" s="25"/>
      <c r="J61" s="26"/>
      <c r="K61" s="20"/>
      <c r="L61" s="25"/>
      <c r="M61" s="91"/>
    </row>
    <row r="62" spans="1:13" ht="24" customHeight="1" x14ac:dyDescent="0.15">
      <c r="A62" s="90">
        <v>40</v>
      </c>
      <c r="B62" s="4"/>
      <c r="C62" s="4"/>
      <c r="D62" s="4"/>
      <c r="E62" s="4"/>
      <c r="F62" s="11"/>
      <c r="G62" s="15"/>
      <c r="H62" s="20"/>
      <c r="I62" s="25"/>
      <c r="J62" s="26"/>
      <c r="K62" s="20"/>
      <c r="L62" s="25"/>
      <c r="M62" s="91"/>
    </row>
    <row r="63" spans="1:13" ht="24" customHeight="1" x14ac:dyDescent="0.15">
      <c r="A63" s="90">
        <v>41</v>
      </c>
      <c r="B63" s="5"/>
      <c r="C63" s="5"/>
      <c r="D63" s="5"/>
      <c r="E63" s="5"/>
      <c r="F63" s="12"/>
      <c r="G63" s="16"/>
      <c r="H63" s="20"/>
      <c r="I63" s="25"/>
      <c r="J63" s="26"/>
      <c r="K63" s="20"/>
      <c r="L63" s="25"/>
      <c r="M63" s="91"/>
    </row>
    <row r="64" spans="1:13" ht="24" customHeight="1" x14ac:dyDescent="0.15">
      <c r="A64" s="90">
        <v>42</v>
      </c>
      <c r="B64" s="4"/>
      <c r="C64" s="4"/>
      <c r="D64" s="4"/>
      <c r="E64" s="4"/>
      <c r="F64" s="11"/>
      <c r="G64" s="15"/>
      <c r="H64" s="20"/>
      <c r="I64" s="25"/>
      <c r="J64" s="26"/>
      <c r="K64" s="20"/>
      <c r="L64" s="25"/>
      <c r="M64" s="91"/>
    </row>
    <row r="65" spans="1:13" ht="24" customHeight="1" x14ac:dyDescent="0.15">
      <c r="A65" s="90">
        <v>43</v>
      </c>
      <c r="B65" s="4"/>
      <c r="C65" s="4"/>
      <c r="D65" s="4"/>
      <c r="E65" s="4"/>
      <c r="F65" s="11"/>
      <c r="G65" s="15"/>
      <c r="H65" s="20"/>
      <c r="I65" s="25"/>
      <c r="J65" s="26"/>
      <c r="K65" s="20"/>
      <c r="L65" s="25"/>
      <c r="M65" s="91"/>
    </row>
    <row r="66" spans="1:13" ht="24" customHeight="1" x14ac:dyDescent="0.15">
      <c r="A66" s="90">
        <v>44</v>
      </c>
      <c r="B66" s="4"/>
      <c r="C66" s="4"/>
      <c r="D66" s="4"/>
      <c r="E66" s="4"/>
      <c r="F66" s="11"/>
      <c r="G66" s="15"/>
      <c r="H66" s="20"/>
      <c r="I66" s="25"/>
      <c r="J66" s="26"/>
      <c r="K66" s="20"/>
      <c r="L66" s="25"/>
      <c r="M66" s="91"/>
    </row>
    <row r="67" spans="1:13" ht="24" customHeight="1" x14ac:dyDescent="0.15">
      <c r="A67" s="90">
        <v>45</v>
      </c>
      <c r="B67" s="5"/>
      <c r="C67" s="5"/>
      <c r="D67" s="5"/>
      <c r="E67" s="5"/>
      <c r="F67" s="12"/>
      <c r="G67" s="16"/>
      <c r="H67" s="20"/>
      <c r="I67" s="25"/>
      <c r="J67" s="26"/>
      <c r="K67" s="20"/>
      <c r="L67" s="25"/>
      <c r="M67" s="91"/>
    </row>
    <row r="68" spans="1:13" ht="24" customHeight="1" x14ac:dyDescent="0.15">
      <c r="A68" s="90">
        <v>46</v>
      </c>
      <c r="B68" s="5"/>
      <c r="C68" s="5"/>
      <c r="D68" s="5"/>
      <c r="E68" s="5"/>
      <c r="F68" s="12"/>
      <c r="G68" s="16"/>
      <c r="H68" s="20"/>
      <c r="I68" s="25"/>
      <c r="J68" s="26"/>
      <c r="K68" s="20"/>
      <c r="L68" s="25"/>
      <c r="M68" s="91"/>
    </row>
    <row r="69" spans="1:13" ht="24" customHeight="1" x14ac:dyDescent="0.15">
      <c r="A69" s="90">
        <v>47</v>
      </c>
      <c r="B69" s="5"/>
      <c r="C69" s="5"/>
      <c r="D69" s="5"/>
      <c r="E69" s="5"/>
      <c r="F69" s="12"/>
      <c r="G69" s="16"/>
      <c r="H69" s="20"/>
      <c r="I69" s="25"/>
      <c r="J69" s="26"/>
      <c r="K69" s="20"/>
      <c r="L69" s="25"/>
      <c r="M69" s="91"/>
    </row>
    <row r="70" spans="1:13" ht="24" customHeight="1" x14ac:dyDescent="0.15">
      <c r="A70" s="90">
        <v>48</v>
      </c>
      <c r="B70" s="4"/>
      <c r="C70" s="4"/>
      <c r="D70" s="4"/>
      <c r="E70" s="4"/>
      <c r="F70" s="11"/>
      <c r="G70" s="15"/>
      <c r="H70" s="20"/>
      <c r="I70" s="25"/>
      <c r="J70" s="26"/>
      <c r="K70" s="20"/>
      <c r="L70" s="25"/>
      <c r="M70" s="91"/>
    </row>
    <row r="71" spans="1:13" ht="24" customHeight="1" x14ac:dyDescent="0.15">
      <c r="A71" s="90">
        <v>49</v>
      </c>
      <c r="B71" s="4"/>
      <c r="C71" s="4"/>
      <c r="D71" s="4"/>
      <c r="E71" s="4"/>
      <c r="F71" s="11"/>
      <c r="G71" s="15"/>
      <c r="H71" s="20"/>
      <c r="I71" s="25"/>
      <c r="J71" s="26"/>
      <c r="K71" s="20"/>
      <c r="L71" s="25"/>
      <c r="M71" s="91"/>
    </row>
    <row r="72" spans="1:13" ht="24" customHeight="1" thickBot="1" x14ac:dyDescent="0.2">
      <c r="A72" s="92">
        <v>50</v>
      </c>
      <c r="B72" s="93"/>
      <c r="C72" s="93"/>
      <c r="D72" s="93"/>
      <c r="E72" s="93"/>
      <c r="F72" s="94"/>
      <c r="G72" s="95"/>
      <c r="H72" s="96"/>
      <c r="I72" s="104"/>
      <c r="J72" s="98"/>
      <c r="K72" s="96"/>
      <c r="L72" s="104"/>
      <c r="M72" s="99"/>
    </row>
  </sheetData>
  <mergeCells count="49">
    <mergeCell ref="S21:S22"/>
    <mergeCell ref="C10:M10"/>
    <mergeCell ref="M21:M22"/>
    <mergeCell ref="N21:N22"/>
    <mergeCell ref="P21:P22"/>
    <mergeCell ref="Q21:Q22"/>
    <mergeCell ref="R21:R22"/>
    <mergeCell ref="J21:L21"/>
    <mergeCell ref="E15:I15"/>
    <mergeCell ref="J15:M15"/>
    <mergeCell ref="J13:M13"/>
    <mergeCell ref="J14:M14"/>
    <mergeCell ref="D18:D19"/>
    <mergeCell ref="G18:H19"/>
    <mergeCell ref="F21:F22"/>
    <mergeCell ref="A18:B18"/>
    <mergeCell ref="E18:F18"/>
    <mergeCell ref="A19:B19"/>
    <mergeCell ref="E19:F19"/>
    <mergeCell ref="G21:I21"/>
    <mergeCell ref="A21:A22"/>
    <mergeCell ref="B21:B22"/>
    <mergeCell ref="C21:C22"/>
    <mergeCell ref="D21:D22"/>
    <mergeCell ref="E21:E22"/>
    <mergeCell ref="A17:B17"/>
    <mergeCell ref="E17:F17"/>
    <mergeCell ref="G17:H17"/>
    <mergeCell ref="A13:B13"/>
    <mergeCell ref="C13:G13"/>
    <mergeCell ref="A14:B14"/>
    <mergeCell ref="C14:G14"/>
    <mergeCell ref="A15:B15"/>
    <mergeCell ref="C15:D15"/>
    <mergeCell ref="A10:B10"/>
    <mergeCell ref="D11:M11"/>
    <mergeCell ref="C12:M12"/>
    <mergeCell ref="C6:K6"/>
    <mergeCell ref="A8:B8"/>
    <mergeCell ref="D8:M8"/>
    <mergeCell ref="A9:B9"/>
    <mergeCell ref="D9:G9"/>
    <mergeCell ref="I9:M9"/>
    <mergeCell ref="A11:B12"/>
    <mergeCell ref="A1:B1"/>
    <mergeCell ref="L1:M1"/>
    <mergeCell ref="C2:H2"/>
    <mergeCell ref="I2:K2"/>
    <mergeCell ref="A4:C4"/>
  </mergeCells>
  <phoneticPr fontId="3"/>
  <dataValidations count="3">
    <dataValidation type="list" allowBlank="1" showInputMessage="1" showErrorMessage="1" sqref="G23:G72 J23:J72" xr:uid="{00000000-0002-0000-0200-000000000000}">
      <formula1>$R$24:$R$28</formula1>
    </dataValidation>
    <dataValidation type="list" allowBlank="1" showInputMessage="1" showErrorMessage="1" sqref="M23:M72" xr:uid="{00000000-0002-0000-0200-000001000000}">
      <formula1>$P$24</formula1>
    </dataValidation>
    <dataValidation type="list" allowBlank="1" showInputMessage="1" showErrorMessage="1" sqref="F23:F72" xr:uid="{00000000-0002-0000-0200-000002000000}">
      <formula1>$Q$24:$Q$25</formula1>
    </dataValidation>
  </dataValidations>
  <pageMargins left="0.31496062992125984" right="0.31496062992125984" top="0.74803149606299213" bottom="0.55118110236220474" header="0.31496062992125984" footer="0.31496062992125984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50"/>
  </sheetPr>
  <dimension ref="A1:V72"/>
  <sheetViews>
    <sheetView showGridLines="0" zoomScale="85" zoomScaleNormal="85" workbookViewId="0">
      <selection activeCell="C11" sqref="C11"/>
    </sheetView>
  </sheetViews>
  <sheetFormatPr defaultColWidth="9" defaultRowHeight="13.5" x14ac:dyDescent="0.15"/>
  <cols>
    <col min="1" max="1" width="4.375" style="1" customWidth="1"/>
    <col min="2" max="2" width="5.875" style="1" customWidth="1"/>
    <col min="3" max="3" width="13.125" style="1" customWidth="1"/>
    <col min="4" max="4" width="11.25" style="1" customWidth="1"/>
    <col min="5" max="6" width="3.875" style="1" customWidth="1"/>
    <col min="7" max="7" width="6.125" style="1" customWidth="1"/>
    <col min="8" max="9" width="9" style="1"/>
    <col min="10" max="10" width="6.5" style="1" customWidth="1"/>
    <col min="11" max="12" width="9" style="1"/>
    <col min="13" max="13" width="5.125" style="2" customWidth="1"/>
    <col min="14" max="14" width="0.875" style="1" customWidth="1"/>
    <col min="15" max="15" width="6.875" style="1" customWidth="1"/>
    <col min="16" max="16" width="5.25" style="1" customWidth="1"/>
    <col min="17" max="17" width="4.5" style="1" customWidth="1"/>
    <col min="18" max="18" width="7.5" style="1" customWidth="1"/>
    <col min="19" max="21" width="4.125" style="1" customWidth="1"/>
    <col min="22" max="22" width="7.5" style="1" customWidth="1"/>
    <col min="23" max="16384" width="9" style="1"/>
  </cols>
  <sheetData>
    <row r="1" spans="1:13" ht="17.25" customHeight="1" x14ac:dyDescent="0.15">
      <c r="A1" s="106" t="s">
        <v>0</v>
      </c>
      <c r="B1" s="107"/>
      <c r="C1" s="78"/>
      <c r="D1" s="78"/>
      <c r="E1" s="78"/>
      <c r="F1" s="78"/>
      <c r="G1" s="78"/>
      <c r="H1" s="78"/>
      <c r="I1" s="78"/>
      <c r="J1" s="78"/>
      <c r="K1" s="78"/>
      <c r="L1" s="108" t="s">
        <v>62</v>
      </c>
      <c r="M1" s="109"/>
    </row>
    <row r="2" spans="1:13" ht="25.15" customHeight="1" x14ac:dyDescent="0.15">
      <c r="A2" s="79"/>
      <c r="B2" s="80"/>
      <c r="C2" s="110" t="s">
        <v>46</v>
      </c>
      <c r="D2" s="110"/>
      <c r="E2" s="110"/>
      <c r="F2" s="110"/>
      <c r="G2" s="110"/>
      <c r="H2" s="110"/>
      <c r="I2" s="111" t="s">
        <v>6</v>
      </c>
      <c r="J2" s="111"/>
      <c r="K2" s="111"/>
      <c r="L2" s="80"/>
      <c r="M2" s="81"/>
    </row>
    <row r="3" spans="1:13" x14ac:dyDescent="0.15">
      <c r="A3" s="79"/>
      <c r="B3" s="80"/>
      <c r="C3" s="80"/>
      <c r="D3" s="80"/>
      <c r="E3" s="80"/>
      <c r="F3" s="80"/>
      <c r="G3" s="80"/>
      <c r="H3" s="80"/>
      <c r="I3" s="80"/>
      <c r="J3" s="80"/>
      <c r="K3" s="80"/>
      <c r="L3" s="80"/>
      <c r="M3" s="81"/>
    </row>
    <row r="4" spans="1:13" x14ac:dyDescent="0.15">
      <c r="A4" s="112" t="s">
        <v>13</v>
      </c>
      <c r="B4" s="113"/>
      <c r="C4" s="113"/>
      <c r="D4" s="80"/>
      <c r="E4" s="80"/>
      <c r="F4" s="80"/>
      <c r="G4" s="80"/>
      <c r="H4" s="80"/>
      <c r="I4" s="80"/>
      <c r="J4" s="80"/>
      <c r="K4" s="80"/>
      <c r="L4" s="80"/>
      <c r="M4" s="81"/>
    </row>
    <row r="5" spans="1:13" x14ac:dyDescent="0.15">
      <c r="A5" s="79"/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1"/>
    </row>
    <row r="6" spans="1:13" x14ac:dyDescent="0.15">
      <c r="A6" s="79"/>
      <c r="B6" s="80"/>
      <c r="C6" s="122" t="s">
        <v>3</v>
      </c>
      <c r="D6" s="122"/>
      <c r="E6" s="122"/>
      <c r="F6" s="122"/>
      <c r="G6" s="122"/>
      <c r="H6" s="122"/>
      <c r="I6" s="122"/>
      <c r="J6" s="122"/>
      <c r="K6" s="122"/>
      <c r="L6" s="80"/>
      <c r="M6" s="81"/>
    </row>
    <row r="7" spans="1:13" x14ac:dyDescent="0.15">
      <c r="A7" s="79"/>
      <c r="B7" s="80"/>
      <c r="C7" s="80"/>
      <c r="D7" s="80"/>
      <c r="E7" s="80"/>
      <c r="F7" s="80"/>
      <c r="G7" s="80"/>
      <c r="H7" s="80"/>
      <c r="I7" s="80"/>
      <c r="J7" s="80"/>
      <c r="K7" s="80"/>
      <c r="L7" s="80"/>
      <c r="M7" s="81"/>
    </row>
    <row r="8" spans="1:13" ht="28.15" customHeight="1" x14ac:dyDescent="0.15">
      <c r="A8" s="114" t="s">
        <v>12</v>
      </c>
      <c r="B8" s="115"/>
      <c r="C8" s="6" t="s">
        <v>15</v>
      </c>
      <c r="D8" s="202" t="s">
        <v>43</v>
      </c>
      <c r="E8" s="203"/>
      <c r="F8" s="203"/>
      <c r="G8" s="203"/>
      <c r="H8" s="203"/>
      <c r="I8" s="203"/>
      <c r="J8" s="203"/>
      <c r="K8" s="203"/>
      <c r="L8" s="203"/>
      <c r="M8" s="204"/>
    </row>
    <row r="9" spans="1:13" ht="21.75" customHeight="1" x14ac:dyDescent="0.15">
      <c r="A9" s="114" t="s">
        <v>12</v>
      </c>
      <c r="B9" s="115"/>
      <c r="C9" s="6" t="s">
        <v>7</v>
      </c>
      <c r="D9" s="205" t="s">
        <v>68</v>
      </c>
      <c r="E9" s="206"/>
      <c r="F9" s="206"/>
      <c r="G9" s="207"/>
      <c r="H9" s="73" t="s">
        <v>16</v>
      </c>
      <c r="I9" s="208" t="s">
        <v>69</v>
      </c>
      <c r="J9" s="209"/>
      <c r="K9" s="209"/>
      <c r="L9" s="209"/>
      <c r="M9" s="210"/>
    </row>
    <row r="10" spans="1:13" ht="21.75" customHeight="1" x14ac:dyDescent="0.15">
      <c r="A10" s="114" t="s">
        <v>58</v>
      </c>
      <c r="B10" s="115"/>
      <c r="C10" s="212" t="s">
        <v>60</v>
      </c>
      <c r="D10" s="213"/>
      <c r="E10" s="213"/>
      <c r="F10" s="213"/>
      <c r="G10" s="213"/>
      <c r="H10" s="213"/>
      <c r="I10" s="213"/>
      <c r="J10" s="213"/>
      <c r="K10" s="213"/>
      <c r="L10" s="213"/>
      <c r="M10" s="214"/>
    </row>
    <row r="11" spans="1:13" ht="16.149999999999999" customHeight="1" x14ac:dyDescent="0.15">
      <c r="A11" s="132" t="s">
        <v>22</v>
      </c>
      <c r="B11" s="133"/>
      <c r="C11" s="7" t="s">
        <v>44</v>
      </c>
      <c r="D11" s="215" t="s">
        <v>45</v>
      </c>
      <c r="E11" s="216"/>
      <c r="F11" s="216"/>
      <c r="G11" s="216"/>
      <c r="H11" s="216"/>
      <c r="I11" s="216"/>
      <c r="J11" s="216"/>
      <c r="K11" s="216"/>
      <c r="L11" s="216"/>
      <c r="M11" s="217"/>
    </row>
    <row r="12" spans="1:13" ht="24" customHeight="1" x14ac:dyDescent="0.15">
      <c r="A12" s="134"/>
      <c r="B12" s="135"/>
      <c r="C12" s="199" t="s">
        <v>52</v>
      </c>
      <c r="D12" s="200"/>
      <c r="E12" s="200"/>
      <c r="F12" s="200"/>
      <c r="G12" s="200"/>
      <c r="H12" s="200"/>
      <c r="I12" s="200"/>
      <c r="J12" s="200"/>
      <c r="K12" s="200"/>
      <c r="L12" s="200"/>
      <c r="M12" s="201"/>
    </row>
    <row r="13" spans="1:13" ht="21.75" customHeight="1" x14ac:dyDescent="0.15">
      <c r="A13" s="114" t="s">
        <v>9</v>
      </c>
      <c r="B13" s="141"/>
      <c r="C13" s="126"/>
      <c r="D13" s="127"/>
      <c r="E13" s="127"/>
      <c r="F13" s="127"/>
      <c r="G13" s="128"/>
      <c r="H13" s="74" t="s">
        <v>24</v>
      </c>
      <c r="I13" s="21" t="s">
        <v>25</v>
      </c>
      <c r="J13" s="164"/>
      <c r="K13" s="164"/>
      <c r="L13" s="164"/>
      <c r="M13" s="165"/>
    </row>
    <row r="14" spans="1:13" ht="21.75" customHeight="1" x14ac:dyDescent="0.15">
      <c r="A14" s="114" t="s">
        <v>27</v>
      </c>
      <c r="B14" s="141"/>
      <c r="C14" s="126"/>
      <c r="D14" s="127"/>
      <c r="E14" s="127"/>
      <c r="F14" s="127"/>
      <c r="G14" s="128"/>
      <c r="H14" s="3" t="s">
        <v>30</v>
      </c>
      <c r="I14" s="75" t="s">
        <v>32</v>
      </c>
      <c r="J14" s="130"/>
      <c r="K14" s="130"/>
      <c r="L14" s="130"/>
      <c r="M14" s="131"/>
    </row>
    <row r="15" spans="1:13" ht="21.75" customHeight="1" x14ac:dyDescent="0.15">
      <c r="A15" s="114" t="s">
        <v>36</v>
      </c>
      <c r="B15" s="141"/>
      <c r="C15" s="126"/>
      <c r="D15" s="142"/>
      <c r="E15" s="126"/>
      <c r="F15" s="127"/>
      <c r="G15" s="127"/>
      <c r="H15" s="127"/>
      <c r="I15" s="142"/>
      <c r="J15" s="126"/>
      <c r="K15" s="127"/>
      <c r="L15" s="127"/>
      <c r="M15" s="161"/>
    </row>
    <row r="16" spans="1:13" ht="4.9000000000000004" customHeight="1" x14ac:dyDescent="0.15">
      <c r="A16" s="83"/>
      <c r="B16" s="72"/>
      <c r="C16" s="8"/>
      <c r="D16" s="8"/>
      <c r="E16" s="8"/>
      <c r="F16" s="8"/>
      <c r="G16" s="8"/>
      <c r="H16" s="22"/>
      <c r="I16" s="22"/>
      <c r="J16" s="22"/>
      <c r="K16" s="27"/>
      <c r="L16" s="84"/>
      <c r="M16" s="81"/>
    </row>
    <row r="17" spans="1:22" ht="16.899999999999999" customHeight="1" x14ac:dyDescent="0.15">
      <c r="A17" s="136"/>
      <c r="B17" s="137"/>
      <c r="C17" s="72" t="s">
        <v>33</v>
      </c>
      <c r="D17" s="71" t="s">
        <v>35</v>
      </c>
      <c r="E17" s="177" t="s">
        <v>56</v>
      </c>
      <c r="F17" s="115"/>
      <c r="G17" s="115"/>
      <c r="H17" s="178" t="s">
        <v>4</v>
      </c>
      <c r="I17" s="179"/>
      <c r="J17" s="177" t="s">
        <v>55</v>
      </c>
      <c r="K17" s="115"/>
      <c r="L17" s="140"/>
      <c r="M17" s="100"/>
    </row>
    <row r="18" spans="1:22" ht="21.75" customHeight="1" x14ac:dyDescent="0.15">
      <c r="A18" s="143" t="s">
        <v>37</v>
      </c>
      <c r="B18" s="144"/>
      <c r="C18" s="38">
        <f>COUNTIF(F23:F72,"男")</f>
        <v>1</v>
      </c>
      <c r="D18" s="188">
        <f>COUNTA(H23:H72,K23:K72)</f>
        <v>3</v>
      </c>
      <c r="E18" s="218">
        <v>1</v>
      </c>
      <c r="F18" s="218"/>
      <c r="G18" s="218"/>
      <c r="H18" s="219"/>
      <c r="I18" s="220"/>
      <c r="J18" s="190">
        <f>SUM(V24:V30)</f>
        <v>0</v>
      </c>
      <c r="K18" s="191"/>
      <c r="L18" s="192"/>
      <c r="M18" s="81"/>
    </row>
    <row r="19" spans="1:22" ht="21.75" customHeight="1" x14ac:dyDescent="0.15">
      <c r="A19" s="146" t="s">
        <v>38</v>
      </c>
      <c r="B19" s="147"/>
      <c r="C19" s="39">
        <f>COUNTIF(F23:F72,"女")</f>
        <v>1</v>
      </c>
      <c r="D19" s="189"/>
      <c r="E19" s="182"/>
      <c r="F19" s="182"/>
      <c r="G19" s="182"/>
      <c r="H19" s="183"/>
      <c r="I19" s="184"/>
      <c r="J19" s="193"/>
      <c r="K19" s="194"/>
      <c r="L19" s="195"/>
      <c r="M19" s="81"/>
    </row>
    <row r="20" spans="1:22" ht="6.6" customHeight="1" x14ac:dyDescent="0.15">
      <c r="A20" s="86"/>
      <c r="B20" s="87"/>
      <c r="C20" s="88"/>
      <c r="D20" s="80"/>
      <c r="E20" s="80"/>
      <c r="F20" s="80"/>
      <c r="G20" s="40"/>
      <c r="H20" s="41"/>
      <c r="I20" s="43"/>
      <c r="J20" s="89"/>
      <c r="K20" s="80"/>
      <c r="L20" s="80"/>
      <c r="M20" s="81"/>
    </row>
    <row r="21" spans="1:22" x14ac:dyDescent="0.15">
      <c r="A21" s="152" t="s">
        <v>2</v>
      </c>
      <c r="B21" s="154" t="s">
        <v>8</v>
      </c>
      <c r="C21" s="154" t="s">
        <v>40</v>
      </c>
      <c r="D21" s="154" t="s">
        <v>65</v>
      </c>
      <c r="E21" s="157" t="s">
        <v>11</v>
      </c>
      <c r="F21" s="172" t="s">
        <v>41</v>
      </c>
      <c r="G21" s="149">
        <v>1</v>
      </c>
      <c r="H21" s="150"/>
      <c r="I21" s="151"/>
      <c r="J21" s="149">
        <v>2</v>
      </c>
      <c r="K21" s="150"/>
      <c r="L21" s="151"/>
      <c r="M21" s="162" t="s">
        <v>42</v>
      </c>
      <c r="N21" s="159"/>
      <c r="O21" s="2"/>
      <c r="P21" s="159"/>
      <c r="Q21" s="159"/>
      <c r="R21" s="159"/>
      <c r="S21" s="159"/>
      <c r="T21" s="2"/>
      <c r="U21" s="2"/>
    </row>
    <row r="22" spans="1:22" ht="14.25" x14ac:dyDescent="0.15">
      <c r="A22" s="153"/>
      <c r="B22" s="155"/>
      <c r="C22" s="155"/>
      <c r="D22" s="155"/>
      <c r="E22" s="158"/>
      <c r="F22" s="173"/>
      <c r="G22" s="13" t="s">
        <v>19</v>
      </c>
      <c r="H22" s="18" t="s">
        <v>34</v>
      </c>
      <c r="I22" s="24" t="s">
        <v>63</v>
      </c>
      <c r="J22" s="13" t="s">
        <v>26</v>
      </c>
      <c r="K22" s="18" t="s">
        <v>34</v>
      </c>
      <c r="L22" s="24" t="s">
        <v>63</v>
      </c>
      <c r="M22" s="163"/>
      <c r="N22" s="159"/>
      <c r="O22" s="2"/>
      <c r="P22" s="159"/>
      <c r="Q22" s="159"/>
      <c r="R22" s="160"/>
      <c r="S22" s="160"/>
      <c r="T22" s="2"/>
      <c r="U22" s="2"/>
    </row>
    <row r="23" spans="1:22" ht="24" customHeight="1" x14ac:dyDescent="0.15">
      <c r="A23" s="90">
        <v>1</v>
      </c>
      <c r="B23" s="5"/>
      <c r="C23" s="5"/>
      <c r="D23" s="5"/>
      <c r="E23" s="59">
        <v>3</v>
      </c>
      <c r="F23" s="60" t="s">
        <v>53</v>
      </c>
      <c r="G23" s="61" t="s">
        <v>49</v>
      </c>
      <c r="H23" s="62">
        <v>200</v>
      </c>
      <c r="I23" s="69">
        <v>3000</v>
      </c>
      <c r="J23" s="63" t="s">
        <v>49</v>
      </c>
      <c r="K23" s="64">
        <v>400</v>
      </c>
      <c r="L23" s="69">
        <v>6000</v>
      </c>
      <c r="M23" s="101" t="s">
        <v>5</v>
      </c>
      <c r="P23" s="55" t="s">
        <v>23</v>
      </c>
      <c r="Q23" s="56" t="s">
        <v>29</v>
      </c>
      <c r="R23" s="57" t="s">
        <v>47</v>
      </c>
      <c r="S23" s="56">
        <v>1</v>
      </c>
      <c r="T23" s="56">
        <v>2</v>
      </c>
      <c r="U23" s="56" t="s">
        <v>54</v>
      </c>
      <c r="V23" s="56" t="s">
        <v>39</v>
      </c>
    </row>
    <row r="24" spans="1:22" ht="24" customHeight="1" x14ac:dyDescent="0.15">
      <c r="A24" s="90">
        <v>2</v>
      </c>
      <c r="B24" s="4"/>
      <c r="C24" s="4"/>
      <c r="D24" s="4"/>
      <c r="E24" s="59">
        <v>2</v>
      </c>
      <c r="F24" s="60" t="s">
        <v>10</v>
      </c>
      <c r="G24" s="65" t="s">
        <v>49</v>
      </c>
      <c r="H24" s="64">
        <v>1500</v>
      </c>
      <c r="I24" s="66"/>
      <c r="J24" s="67"/>
      <c r="K24" s="68"/>
      <c r="L24" s="66"/>
      <c r="M24" s="102"/>
      <c r="P24" s="29" t="s">
        <v>5</v>
      </c>
      <c r="Q24" s="32" t="s">
        <v>10</v>
      </c>
      <c r="R24" s="32" t="s">
        <v>21</v>
      </c>
      <c r="S24" s="34">
        <f>COUNTIF(G23:G72,"一般")</f>
        <v>0</v>
      </c>
      <c r="T24" s="34">
        <f>COUNTIF(J23:J72,"一般")</f>
        <v>0</v>
      </c>
      <c r="U24" s="34">
        <f>SUM(S24:T24)</f>
        <v>0</v>
      </c>
      <c r="V24" s="36">
        <f>700*U24</f>
        <v>0</v>
      </c>
    </row>
    <row r="25" spans="1:22" ht="24" customHeight="1" x14ac:dyDescent="0.15">
      <c r="A25" s="90">
        <v>3</v>
      </c>
      <c r="B25" s="4"/>
      <c r="C25" s="4"/>
      <c r="D25" s="4"/>
      <c r="E25" s="4"/>
      <c r="F25" s="11"/>
      <c r="G25" s="15"/>
      <c r="H25" s="20"/>
      <c r="I25" s="25"/>
      <c r="J25" s="26"/>
      <c r="K25" s="20"/>
      <c r="L25" s="25"/>
      <c r="M25" s="103"/>
      <c r="P25" s="30"/>
      <c r="Q25" s="32" t="s">
        <v>53</v>
      </c>
      <c r="R25" s="32" t="s">
        <v>1</v>
      </c>
      <c r="S25" s="34">
        <f>COUNTIF(G23:G72,"大学")</f>
        <v>0</v>
      </c>
      <c r="T25" s="34">
        <f>COUNTIF(J23:J72,"大学")</f>
        <v>0</v>
      </c>
      <c r="U25" s="34">
        <f>SUM(S25:T25)</f>
        <v>0</v>
      </c>
      <c r="V25" s="37">
        <f>700*U25</f>
        <v>0</v>
      </c>
    </row>
    <row r="26" spans="1:22" ht="24" customHeight="1" x14ac:dyDescent="0.15">
      <c r="A26" s="90">
        <v>4</v>
      </c>
      <c r="B26" s="4"/>
      <c r="C26" s="4"/>
      <c r="D26" s="4"/>
      <c r="E26" s="4"/>
      <c r="F26" s="11"/>
      <c r="G26" s="15"/>
      <c r="H26" s="20"/>
      <c r="I26" s="25"/>
      <c r="J26" s="26"/>
      <c r="K26" s="20"/>
      <c r="L26" s="25"/>
      <c r="M26" s="103"/>
      <c r="P26" s="30"/>
      <c r="Q26" s="30"/>
      <c r="R26" s="32" t="s">
        <v>48</v>
      </c>
      <c r="S26" s="34">
        <f>COUNTIF(G23:G72,"高校生")</f>
        <v>0</v>
      </c>
      <c r="T26" s="34">
        <f>COUNTIF(J23:J72,"高校生")</f>
        <v>0</v>
      </c>
      <c r="U26" s="34">
        <f>SUM(S26:T26)</f>
        <v>0</v>
      </c>
      <c r="V26" s="37">
        <f>700*U26</f>
        <v>0</v>
      </c>
    </row>
    <row r="27" spans="1:22" ht="24" customHeight="1" x14ac:dyDescent="0.15">
      <c r="A27" s="90">
        <v>5</v>
      </c>
      <c r="B27" s="4"/>
      <c r="C27" s="4"/>
      <c r="D27" s="4"/>
      <c r="E27" s="4"/>
      <c r="F27" s="11"/>
      <c r="G27" s="15"/>
      <c r="H27" s="20"/>
      <c r="I27" s="25"/>
      <c r="J27" s="26"/>
      <c r="K27" s="20"/>
      <c r="L27" s="25"/>
      <c r="M27" s="103"/>
      <c r="P27" s="30"/>
      <c r="Q27" s="30"/>
      <c r="R27" s="32" t="s">
        <v>49</v>
      </c>
      <c r="S27" s="34">
        <f>COUNTIF(G23:G72,"中学生")</f>
        <v>2</v>
      </c>
      <c r="T27" s="34">
        <f>COUNTIF(J23:J72,"中学生")</f>
        <v>1</v>
      </c>
      <c r="U27" s="34">
        <f>SUM(S27:T27)</f>
        <v>3</v>
      </c>
      <c r="V27" s="37">
        <f>0*U27</f>
        <v>0</v>
      </c>
    </row>
    <row r="28" spans="1:22" ht="24" customHeight="1" x14ac:dyDescent="0.15">
      <c r="A28" s="90">
        <v>6</v>
      </c>
      <c r="B28" s="4"/>
      <c r="C28" s="4"/>
      <c r="D28" s="4"/>
      <c r="E28" s="4"/>
      <c r="F28" s="11"/>
      <c r="G28" s="15"/>
      <c r="H28" s="20"/>
      <c r="I28" s="25"/>
      <c r="J28" s="26"/>
      <c r="K28" s="20"/>
      <c r="L28" s="25"/>
      <c r="M28" s="103"/>
      <c r="P28" s="30"/>
      <c r="Q28" s="30"/>
      <c r="R28" s="32" t="s">
        <v>51</v>
      </c>
      <c r="S28" s="34">
        <f>COUNTIF(G23:G72,"小学生")</f>
        <v>0</v>
      </c>
      <c r="T28" s="34">
        <f>COUNTIF(J23:J72,"小学生")</f>
        <v>0</v>
      </c>
      <c r="U28" s="34">
        <f>SUM(S28:T28)</f>
        <v>0</v>
      </c>
      <c r="V28" s="37">
        <f>0*U28</f>
        <v>0</v>
      </c>
    </row>
    <row r="29" spans="1:22" ht="24" customHeight="1" x14ac:dyDescent="0.15">
      <c r="A29" s="90">
        <v>7</v>
      </c>
      <c r="B29" s="4"/>
      <c r="C29" s="4"/>
      <c r="D29" s="4"/>
      <c r="E29" s="4"/>
      <c r="F29" s="11"/>
      <c r="G29" s="15"/>
      <c r="H29" s="20"/>
      <c r="I29" s="25"/>
      <c r="J29" s="26"/>
      <c r="K29" s="20"/>
      <c r="L29" s="25"/>
      <c r="M29" s="103"/>
      <c r="P29" s="30"/>
      <c r="Q29" s="30"/>
      <c r="R29" s="32" t="s">
        <v>31</v>
      </c>
      <c r="S29" s="32">
        <f>SUM(E18:F19)</f>
        <v>1</v>
      </c>
      <c r="T29" s="35"/>
      <c r="U29" s="32">
        <f>S29</f>
        <v>1</v>
      </c>
      <c r="V29" s="37">
        <f>0*U29</f>
        <v>0</v>
      </c>
    </row>
    <row r="30" spans="1:22" ht="24" customHeight="1" x14ac:dyDescent="0.15">
      <c r="A30" s="90">
        <v>8</v>
      </c>
      <c r="B30" s="4"/>
      <c r="C30" s="4"/>
      <c r="D30" s="4"/>
      <c r="E30" s="4"/>
      <c r="F30" s="11"/>
      <c r="G30" s="15"/>
      <c r="H30" s="20"/>
      <c r="I30" s="25"/>
      <c r="J30" s="26"/>
      <c r="K30" s="20"/>
      <c r="L30" s="25"/>
      <c r="M30" s="103"/>
      <c r="P30" s="30"/>
      <c r="Q30" s="30"/>
      <c r="R30" s="32" t="s">
        <v>17</v>
      </c>
      <c r="S30" s="32">
        <f>SUM(H18:I19)</f>
        <v>0</v>
      </c>
      <c r="T30" s="35"/>
      <c r="U30" s="32">
        <f>S30</f>
        <v>0</v>
      </c>
      <c r="V30" s="37">
        <f>700*U30</f>
        <v>0</v>
      </c>
    </row>
    <row r="31" spans="1:22" ht="24" customHeight="1" x14ac:dyDescent="0.15">
      <c r="A31" s="90">
        <v>9</v>
      </c>
      <c r="B31" s="4"/>
      <c r="C31" s="4"/>
      <c r="D31" s="4"/>
      <c r="E31" s="4"/>
      <c r="F31" s="11"/>
      <c r="G31" s="15"/>
      <c r="H31" s="20"/>
      <c r="I31" s="25"/>
      <c r="J31" s="26"/>
      <c r="K31" s="20"/>
      <c r="L31" s="25"/>
      <c r="M31" s="103"/>
    </row>
    <row r="32" spans="1:22" ht="24" customHeight="1" x14ac:dyDescent="0.15">
      <c r="A32" s="90">
        <v>10</v>
      </c>
      <c r="B32" s="4"/>
      <c r="C32" s="4"/>
      <c r="D32" s="4"/>
      <c r="E32" s="4"/>
      <c r="F32" s="11"/>
      <c r="G32" s="15"/>
      <c r="H32" s="20"/>
      <c r="I32" s="25"/>
      <c r="J32" s="26"/>
      <c r="K32" s="20"/>
      <c r="L32" s="25"/>
      <c r="M32" s="103"/>
    </row>
    <row r="33" spans="1:13" ht="24" customHeight="1" x14ac:dyDescent="0.15">
      <c r="A33" s="90">
        <v>11</v>
      </c>
      <c r="B33" s="4"/>
      <c r="C33" s="4"/>
      <c r="D33" s="4"/>
      <c r="E33" s="4"/>
      <c r="F33" s="11"/>
      <c r="G33" s="15"/>
      <c r="H33" s="20"/>
      <c r="I33" s="25"/>
      <c r="J33" s="26"/>
      <c r="K33" s="20"/>
      <c r="L33" s="25"/>
      <c r="M33" s="103"/>
    </row>
    <row r="34" spans="1:13" ht="24" customHeight="1" x14ac:dyDescent="0.15">
      <c r="A34" s="90">
        <v>12</v>
      </c>
      <c r="B34" s="4"/>
      <c r="C34" s="4"/>
      <c r="D34" s="4"/>
      <c r="E34" s="4"/>
      <c r="F34" s="11"/>
      <c r="G34" s="15"/>
      <c r="H34" s="20"/>
      <c r="I34" s="25"/>
      <c r="J34" s="26"/>
      <c r="K34" s="20"/>
      <c r="L34" s="25"/>
      <c r="M34" s="103"/>
    </row>
    <row r="35" spans="1:13" ht="24" customHeight="1" x14ac:dyDescent="0.15">
      <c r="A35" s="90">
        <v>13</v>
      </c>
      <c r="B35" s="4"/>
      <c r="C35" s="4"/>
      <c r="D35" s="4"/>
      <c r="E35" s="4"/>
      <c r="F35" s="11"/>
      <c r="G35" s="15"/>
      <c r="H35" s="20"/>
      <c r="I35" s="25"/>
      <c r="J35" s="26"/>
      <c r="K35" s="20"/>
      <c r="L35" s="25"/>
      <c r="M35" s="103"/>
    </row>
    <row r="36" spans="1:13" ht="24" customHeight="1" x14ac:dyDescent="0.15">
      <c r="A36" s="90">
        <v>14</v>
      </c>
      <c r="B36" s="4"/>
      <c r="C36" s="4"/>
      <c r="D36" s="4"/>
      <c r="E36" s="4"/>
      <c r="F36" s="11"/>
      <c r="G36" s="15"/>
      <c r="H36" s="20"/>
      <c r="I36" s="25"/>
      <c r="J36" s="26"/>
      <c r="K36" s="20"/>
      <c r="L36" s="25"/>
      <c r="M36" s="103"/>
    </row>
    <row r="37" spans="1:13" ht="24" customHeight="1" x14ac:dyDescent="0.15">
      <c r="A37" s="90">
        <v>15</v>
      </c>
      <c r="B37" s="5"/>
      <c r="C37" s="5"/>
      <c r="D37" s="5"/>
      <c r="E37" s="5"/>
      <c r="F37" s="12"/>
      <c r="G37" s="16"/>
      <c r="H37" s="20"/>
      <c r="I37" s="25"/>
      <c r="J37" s="26"/>
      <c r="K37" s="20"/>
      <c r="L37" s="25"/>
      <c r="M37" s="103"/>
    </row>
    <row r="38" spans="1:13" ht="24" customHeight="1" x14ac:dyDescent="0.15">
      <c r="A38" s="90">
        <v>16</v>
      </c>
      <c r="B38" s="5"/>
      <c r="C38" s="5"/>
      <c r="D38" s="5"/>
      <c r="E38" s="5"/>
      <c r="F38" s="12"/>
      <c r="G38" s="16"/>
      <c r="H38" s="20"/>
      <c r="I38" s="25"/>
      <c r="J38" s="26"/>
      <c r="K38" s="20"/>
      <c r="L38" s="25"/>
      <c r="M38" s="103"/>
    </row>
    <row r="39" spans="1:13" ht="24" customHeight="1" x14ac:dyDescent="0.15">
      <c r="A39" s="90">
        <v>17</v>
      </c>
      <c r="B39" s="5"/>
      <c r="C39" s="5"/>
      <c r="D39" s="5"/>
      <c r="E39" s="5"/>
      <c r="F39" s="12"/>
      <c r="G39" s="16"/>
      <c r="H39" s="20"/>
      <c r="I39" s="25"/>
      <c r="J39" s="26"/>
      <c r="K39" s="20"/>
      <c r="L39" s="25"/>
      <c r="M39" s="103"/>
    </row>
    <row r="40" spans="1:13" ht="24" customHeight="1" x14ac:dyDescent="0.15">
      <c r="A40" s="90">
        <v>18</v>
      </c>
      <c r="B40" s="5"/>
      <c r="C40" s="5"/>
      <c r="D40" s="5"/>
      <c r="E40" s="5"/>
      <c r="F40" s="12"/>
      <c r="G40" s="16"/>
      <c r="H40" s="20"/>
      <c r="I40" s="25"/>
      <c r="J40" s="26"/>
      <c r="K40" s="20"/>
      <c r="L40" s="25"/>
      <c r="M40" s="103"/>
    </row>
    <row r="41" spans="1:13" ht="24" customHeight="1" x14ac:dyDescent="0.15">
      <c r="A41" s="90">
        <v>19</v>
      </c>
      <c r="B41" s="5"/>
      <c r="C41" s="5"/>
      <c r="D41" s="5"/>
      <c r="E41" s="5"/>
      <c r="F41" s="12"/>
      <c r="G41" s="16"/>
      <c r="H41" s="20"/>
      <c r="I41" s="25"/>
      <c r="J41" s="26"/>
      <c r="K41" s="20"/>
      <c r="L41" s="25"/>
      <c r="M41" s="103"/>
    </row>
    <row r="42" spans="1:13" ht="24" customHeight="1" x14ac:dyDescent="0.15">
      <c r="A42" s="90">
        <v>20</v>
      </c>
      <c r="B42" s="5"/>
      <c r="C42" s="5"/>
      <c r="D42" s="5"/>
      <c r="E42" s="5"/>
      <c r="F42" s="12"/>
      <c r="G42" s="16"/>
      <c r="H42" s="20"/>
      <c r="I42" s="25"/>
      <c r="J42" s="26"/>
      <c r="K42" s="20"/>
      <c r="L42" s="25"/>
      <c r="M42" s="103"/>
    </row>
    <row r="43" spans="1:13" ht="24" customHeight="1" x14ac:dyDescent="0.15">
      <c r="A43" s="90">
        <v>21</v>
      </c>
      <c r="B43" s="5"/>
      <c r="C43" s="5"/>
      <c r="D43" s="5"/>
      <c r="E43" s="5"/>
      <c r="F43" s="12"/>
      <c r="G43" s="16"/>
      <c r="H43" s="20"/>
      <c r="I43" s="25"/>
      <c r="J43" s="26"/>
      <c r="K43" s="20"/>
      <c r="L43" s="25"/>
      <c r="M43" s="103"/>
    </row>
    <row r="44" spans="1:13" ht="24" customHeight="1" x14ac:dyDescent="0.15">
      <c r="A44" s="90">
        <v>22</v>
      </c>
      <c r="B44" s="4"/>
      <c r="C44" s="4"/>
      <c r="D44" s="4"/>
      <c r="E44" s="4"/>
      <c r="F44" s="11"/>
      <c r="G44" s="15"/>
      <c r="H44" s="20"/>
      <c r="I44" s="25"/>
      <c r="J44" s="26"/>
      <c r="K44" s="20"/>
      <c r="L44" s="25"/>
      <c r="M44" s="103"/>
    </row>
    <row r="45" spans="1:13" ht="24" customHeight="1" x14ac:dyDescent="0.15">
      <c r="A45" s="90">
        <v>23</v>
      </c>
      <c r="B45" s="4"/>
      <c r="C45" s="4"/>
      <c r="D45" s="4"/>
      <c r="E45" s="4"/>
      <c r="F45" s="11"/>
      <c r="G45" s="15"/>
      <c r="H45" s="20"/>
      <c r="I45" s="25"/>
      <c r="J45" s="26"/>
      <c r="K45" s="20"/>
      <c r="L45" s="25"/>
      <c r="M45" s="103"/>
    </row>
    <row r="46" spans="1:13" ht="24" customHeight="1" x14ac:dyDescent="0.15">
      <c r="A46" s="90">
        <v>24</v>
      </c>
      <c r="B46" s="4"/>
      <c r="C46" s="4"/>
      <c r="D46" s="4"/>
      <c r="E46" s="4"/>
      <c r="F46" s="11"/>
      <c r="G46" s="15"/>
      <c r="H46" s="20"/>
      <c r="I46" s="25"/>
      <c r="J46" s="26"/>
      <c r="K46" s="20"/>
      <c r="L46" s="25"/>
      <c r="M46" s="103"/>
    </row>
    <row r="47" spans="1:13" ht="24" customHeight="1" x14ac:dyDescent="0.15">
      <c r="A47" s="90">
        <v>25</v>
      </c>
      <c r="B47" s="5"/>
      <c r="C47" s="5"/>
      <c r="D47" s="5"/>
      <c r="E47" s="5"/>
      <c r="F47" s="12"/>
      <c r="G47" s="16"/>
      <c r="H47" s="20"/>
      <c r="I47" s="25"/>
      <c r="J47" s="26"/>
      <c r="K47" s="20"/>
      <c r="L47" s="25"/>
      <c r="M47" s="103"/>
    </row>
    <row r="48" spans="1:13" ht="24" customHeight="1" x14ac:dyDescent="0.15">
      <c r="A48" s="90">
        <v>26</v>
      </c>
      <c r="B48" s="5"/>
      <c r="C48" s="5"/>
      <c r="D48" s="5"/>
      <c r="E48" s="5"/>
      <c r="F48" s="12"/>
      <c r="G48" s="16"/>
      <c r="H48" s="20"/>
      <c r="I48" s="25"/>
      <c r="J48" s="26"/>
      <c r="K48" s="20"/>
      <c r="L48" s="25"/>
      <c r="M48" s="103"/>
    </row>
    <row r="49" spans="1:13" ht="24" customHeight="1" x14ac:dyDescent="0.15">
      <c r="A49" s="90">
        <v>27</v>
      </c>
      <c r="B49" s="5"/>
      <c r="C49" s="5"/>
      <c r="D49" s="5"/>
      <c r="E49" s="5"/>
      <c r="F49" s="12"/>
      <c r="G49" s="16"/>
      <c r="H49" s="20"/>
      <c r="I49" s="25"/>
      <c r="J49" s="26"/>
      <c r="K49" s="20"/>
      <c r="L49" s="25"/>
      <c r="M49" s="103"/>
    </row>
    <row r="50" spans="1:13" ht="24" customHeight="1" x14ac:dyDescent="0.15">
      <c r="A50" s="90">
        <v>28</v>
      </c>
      <c r="B50" s="4"/>
      <c r="C50" s="4"/>
      <c r="D50" s="4"/>
      <c r="E50" s="4"/>
      <c r="F50" s="11"/>
      <c r="G50" s="15"/>
      <c r="H50" s="20"/>
      <c r="I50" s="25"/>
      <c r="J50" s="26"/>
      <c r="K50" s="20"/>
      <c r="L50" s="25"/>
      <c r="M50" s="103"/>
    </row>
    <row r="51" spans="1:13" ht="24" customHeight="1" x14ac:dyDescent="0.15">
      <c r="A51" s="90">
        <v>29</v>
      </c>
      <c r="B51" s="4"/>
      <c r="C51" s="4"/>
      <c r="D51" s="4"/>
      <c r="E51" s="4"/>
      <c r="F51" s="11"/>
      <c r="G51" s="15"/>
      <c r="H51" s="20"/>
      <c r="I51" s="25"/>
      <c r="J51" s="26"/>
      <c r="K51" s="20"/>
      <c r="L51" s="25"/>
      <c r="M51" s="103"/>
    </row>
    <row r="52" spans="1:13" ht="24" customHeight="1" x14ac:dyDescent="0.15">
      <c r="A52" s="90">
        <v>30</v>
      </c>
      <c r="B52" s="4"/>
      <c r="C52" s="4"/>
      <c r="D52" s="4"/>
      <c r="E52" s="4"/>
      <c r="F52" s="11"/>
      <c r="G52" s="15"/>
      <c r="H52" s="20"/>
      <c r="I52" s="25"/>
      <c r="J52" s="26"/>
      <c r="K52" s="20"/>
      <c r="L52" s="25"/>
      <c r="M52" s="103"/>
    </row>
    <row r="53" spans="1:13" ht="24" customHeight="1" x14ac:dyDescent="0.15">
      <c r="A53" s="90">
        <v>31</v>
      </c>
      <c r="B53" s="5"/>
      <c r="C53" s="5"/>
      <c r="D53" s="5"/>
      <c r="E53" s="5"/>
      <c r="F53" s="12"/>
      <c r="G53" s="16"/>
      <c r="H53" s="20"/>
      <c r="I53" s="25"/>
      <c r="J53" s="26"/>
      <c r="K53" s="20"/>
      <c r="L53" s="25"/>
      <c r="M53" s="103"/>
    </row>
    <row r="54" spans="1:13" ht="24" customHeight="1" x14ac:dyDescent="0.15">
      <c r="A54" s="90">
        <v>32</v>
      </c>
      <c r="B54" s="4"/>
      <c r="C54" s="4"/>
      <c r="D54" s="4"/>
      <c r="E54" s="4"/>
      <c r="F54" s="11"/>
      <c r="G54" s="15"/>
      <c r="H54" s="20"/>
      <c r="I54" s="25"/>
      <c r="J54" s="26"/>
      <c r="K54" s="20"/>
      <c r="L54" s="25"/>
      <c r="M54" s="103"/>
    </row>
    <row r="55" spans="1:13" ht="24" customHeight="1" x14ac:dyDescent="0.15">
      <c r="A55" s="90">
        <v>33</v>
      </c>
      <c r="B55" s="4"/>
      <c r="C55" s="4"/>
      <c r="D55" s="4"/>
      <c r="E55" s="4"/>
      <c r="F55" s="11"/>
      <c r="G55" s="15"/>
      <c r="H55" s="20"/>
      <c r="I55" s="25"/>
      <c r="J55" s="26"/>
      <c r="K55" s="20"/>
      <c r="L55" s="25"/>
      <c r="M55" s="103"/>
    </row>
    <row r="56" spans="1:13" ht="24" customHeight="1" x14ac:dyDescent="0.15">
      <c r="A56" s="90">
        <v>34</v>
      </c>
      <c r="B56" s="4"/>
      <c r="C56" s="4"/>
      <c r="D56" s="4"/>
      <c r="E56" s="4"/>
      <c r="F56" s="11"/>
      <c r="G56" s="15"/>
      <c r="H56" s="20"/>
      <c r="I56" s="25"/>
      <c r="J56" s="26"/>
      <c r="K56" s="20"/>
      <c r="L56" s="25"/>
      <c r="M56" s="103"/>
    </row>
    <row r="57" spans="1:13" ht="24" customHeight="1" x14ac:dyDescent="0.15">
      <c r="A57" s="90">
        <v>35</v>
      </c>
      <c r="B57" s="5"/>
      <c r="C57" s="5"/>
      <c r="D57" s="5"/>
      <c r="E57" s="5"/>
      <c r="F57" s="12"/>
      <c r="G57" s="16"/>
      <c r="H57" s="20"/>
      <c r="I57" s="25"/>
      <c r="J57" s="26"/>
      <c r="K57" s="20"/>
      <c r="L57" s="25"/>
      <c r="M57" s="103"/>
    </row>
    <row r="58" spans="1:13" ht="24" customHeight="1" x14ac:dyDescent="0.15">
      <c r="A58" s="90">
        <v>36</v>
      </c>
      <c r="B58" s="5"/>
      <c r="C58" s="5"/>
      <c r="D58" s="5"/>
      <c r="E58" s="5"/>
      <c r="F58" s="12"/>
      <c r="G58" s="16"/>
      <c r="H58" s="20"/>
      <c r="I58" s="25"/>
      <c r="J58" s="26"/>
      <c r="K58" s="20"/>
      <c r="L58" s="25"/>
      <c r="M58" s="103"/>
    </row>
    <row r="59" spans="1:13" ht="24" customHeight="1" x14ac:dyDescent="0.15">
      <c r="A59" s="90">
        <v>37</v>
      </c>
      <c r="B59" s="5"/>
      <c r="C59" s="5"/>
      <c r="D59" s="5"/>
      <c r="E59" s="5"/>
      <c r="F59" s="12"/>
      <c r="G59" s="16"/>
      <c r="H59" s="20"/>
      <c r="I59" s="25"/>
      <c r="J59" s="26"/>
      <c r="K59" s="20"/>
      <c r="L59" s="25"/>
      <c r="M59" s="103"/>
    </row>
    <row r="60" spans="1:13" ht="24" customHeight="1" x14ac:dyDescent="0.15">
      <c r="A60" s="90">
        <v>38</v>
      </c>
      <c r="B60" s="4"/>
      <c r="C60" s="4"/>
      <c r="D60" s="4"/>
      <c r="E60" s="4"/>
      <c r="F60" s="11"/>
      <c r="G60" s="15"/>
      <c r="H60" s="20"/>
      <c r="I60" s="25"/>
      <c r="J60" s="26"/>
      <c r="K60" s="20"/>
      <c r="L60" s="25"/>
      <c r="M60" s="103"/>
    </row>
    <row r="61" spans="1:13" ht="24" customHeight="1" x14ac:dyDescent="0.15">
      <c r="A61" s="90">
        <v>39</v>
      </c>
      <c r="B61" s="4"/>
      <c r="C61" s="4"/>
      <c r="D61" s="4"/>
      <c r="E61" s="4"/>
      <c r="F61" s="11"/>
      <c r="G61" s="15"/>
      <c r="H61" s="20"/>
      <c r="I61" s="25"/>
      <c r="J61" s="26"/>
      <c r="K61" s="20"/>
      <c r="L61" s="25"/>
      <c r="M61" s="103"/>
    </row>
    <row r="62" spans="1:13" ht="24" customHeight="1" x14ac:dyDescent="0.15">
      <c r="A62" s="90">
        <v>40</v>
      </c>
      <c r="B62" s="4"/>
      <c r="C62" s="4"/>
      <c r="D62" s="4"/>
      <c r="E62" s="4"/>
      <c r="F62" s="11"/>
      <c r="G62" s="15"/>
      <c r="H62" s="20"/>
      <c r="I62" s="25"/>
      <c r="J62" s="26"/>
      <c r="K62" s="20"/>
      <c r="L62" s="25"/>
      <c r="M62" s="103"/>
    </row>
    <row r="63" spans="1:13" ht="24" customHeight="1" x14ac:dyDescent="0.15">
      <c r="A63" s="90">
        <v>41</v>
      </c>
      <c r="B63" s="5"/>
      <c r="C63" s="5"/>
      <c r="D63" s="5"/>
      <c r="E63" s="5"/>
      <c r="F63" s="12"/>
      <c r="G63" s="16"/>
      <c r="H63" s="20"/>
      <c r="I63" s="25"/>
      <c r="J63" s="26"/>
      <c r="K63" s="20"/>
      <c r="L63" s="25"/>
      <c r="M63" s="103"/>
    </row>
    <row r="64" spans="1:13" ht="24" customHeight="1" x14ac:dyDescent="0.15">
      <c r="A64" s="90">
        <v>42</v>
      </c>
      <c r="B64" s="4"/>
      <c r="C64" s="4"/>
      <c r="D64" s="4"/>
      <c r="E64" s="4"/>
      <c r="F64" s="11"/>
      <c r="G64" s="15"/>
      <c r="H64" s="20"/>
      <c r="I64" s="25"/>
      <c r="J64" s="26"/>
      <c r="K64" s="20"/>
      <c r="L64" s="25"/>
      <c r="M64" s="103"/>
    </row>
    <row r="65" spans="1:13" ht="24" customHeight="1" x14ac:dyDescent="0.15">
      <c r="A65" s="90">
        <v>43</v>
      </c>
      <c r="B65" s="4"/>
      <c r="C65" s="4"/>
      <c r="D65" s="4"/>
      <c r="E65" s="4"/>
      <c r="F65" s="11"/>
      <c r="G65" s="15"/>
      <c r="H65" s="20"/>
      <c r="I65" s="25"/>
      <c r="J65" s="26"/>
      <c r="K65" s="20"/>
      <c r="L65" s="25"/>
      <c r="M65" s="103"/>
    </row>
    <row r="66" spans="1:13" ht="24" customHeight="1" x14ac:dyDescent="0.15">
      <c r="A66" s="90">
        <v>44</v>
      </c>
      <c r="B66" s="4"/>
      <c r="C66" s="4"/>
      <c r="D66" s="4"/>
      <c r="E66" s="4"/>
      <c r="F66" s="11"/>
      <c r="G66" s="15"/>
      <c r="H66" s="20"/>
      <c r="I66" s="25"/>
      <c r="J66" s="26"/>
      <c r="K66" s="20"/>
      <c r="L66" s="25"/>
      <c r="M66" s="103"/>
    </row>
    <row r="67" spans="1:13" ht="24" customHeight="1" x14ac:dyDescent="0.15">
      <c r="A67" s="90">
        <v>45</v>
      </c>
      <c r="B67" s="5"/>
      <c r="C67" s="5"/>
      <c r="D67" s="5"/>
      <c r="E67" s="5"/>
      <c r="F67" s="12"/>
      <c r="G67" s="16"/>
      <c r="H67" s="20"/>
      <c r="I67" s="25"/>
      <c r="J67" s="26"/>
      <c r="K67" s="20"/>
      <c r="L67" s="25"/>
      <c r="M67" s="103"/>
    </row>
    <row r="68" spans="1:13" ht="24" customHeight="1" x14ac:dyDescent="0.15">
      <c r="A68" s="90">
        <v>46</v>
      </c>
      <c r="B68" s="5"/>
      <c r="C68" s="5"/>
      <c r="D68" s="5"/>
      <c r="E68" s="5"/>
      <c r="F68" s="12"/>
      <c r="G68" s="16"/>
      <c r="H68" s="20"/>
      <c r="I68" s="25"/>
      <c r="J68" s="26"/>
      <c r="K68" s="20"/>
      <c r="L68" s="25"/>
      <c r="M68" s="103"/>
    </row>
    <row r="69" spans="1:13" ht="24" customHeight="1" x14ac:dyDescent="0.15">
      <c r="A69" s="90">
        <v>47</v>
      </c>
      <c r="B69" s="5"/>
      <c r="C69" s="5"/>
      <c r="D69" s="5"/>
      <c r="E69" s="5"/>
      <c r="F69" s="12"/>
      <c r="G69" s="16"/>
      <c r="H69" s="20"/>
      <c r="I69" s="25"/>
      <c r="J69" s="26"/>
      <c r="K69" s="20"/>
      <c r="L69" s="25"/>
      <c r="M69" s="103"/>
    </row>
    <row r="70" spans="1:13" ht="24" customHeight="1" x14ac:dyDescent="0.15">
      <c r="A70" s="90">
        <v>48</v>
      </c>
      <c r="B70" s="4"/>
      <c r="C70" s="4"/>
      <c r="D70" s="4"/>
      <c r="E70" s="4"/>
      <c r="F70" s="11"/>
      <c r="G70" s="15"/>
      <c r="H70" s="20"/>
      <c r="I70" s="25"/>
      <c r="J70" s="26"/>
      <c r="K70" s="20"/>
      <c r="L70" s="25"/>
      <c r="M70" s="103"/>
    </row>
    <row r="71" spans="1:13" ht="24" customHeight="1" x14ac:dyDescent="0.15">
      <c r="A71" s="90">
        <v>49</v>
      </c>
      <c r="B71" s="4"/>
      <c r="C71" s="4"/>
      <c r="D71" s="4"/>
      <c r="E71" s="4"/>
      <c r="F71" s="11"/>
      <c r="G71" s="15"/>
      <c r="H71" s="20"/>
      <c r="I71" s="25"/>
      <c r="J71" s="26"/>
      <c r="K71" s="20"/>
      <c r="L71" s="25"/>
      <c r="M71" s="103"/>
    </row>
    <row r="72" spans="1:13" ht="24" customHeight="1" thickBot="1" x14ac:dyDescent="0.2">
      <c r="A72" s="92">
        <v>50</v>
      </c>
      <c r="B72" s="93"/>
      <c r="C72" s="93"/>
      <c r="D72" s="93"/>
      <c r="E72" s="93"/>
      <c r="F72" s="94"/>
      <c r="G72" s="95"/>
      <c r="H72" s="96"/>
      <c r="I72" s="104"/>
      <c r="J72" s="98"/>
      <c r="K72" s="96"/>
      <c r="L72" s="104"/>
      <c r="M72" s="105"/>
    </row>
  </sheetData>
  <mergeCells count="52">
    <mergeCell ref="S21:S22"/>
    <mergeCell ref="C10:M10"/>
    <mergeCell ref="M21:M22"/>
    <mergeCell ref="N21:N22"/>
    <mergeCell ref="P21:P22"/>
    <mergeCell ref="Q21:Q22"/>
    <mergeCell ref="R21:R22"/>
    <mergeCell ref="G21:I21"/>
    <mergeCell ref="J21:L21"/>
    <mergeCell ref="C15:D15"/>
    <mergeCell ref="E15:I15"/>
    <mergeCell ref="J15:M15"/>
    <mergeCell ref="D18:D19"/>
    <mergeCell ref="J18:L19"/>
    <mergeCell ref="F21:F22"/>
    <mergeCell ref="A21:A22"/>
    <mergeCell ref="B21:B22"/>
    <mergeCell ref="C21:C22"/>
    <mergeCell ref="D21:D22"/>
    <mergeCell ref="E21:E22"/>
    <mergeCell ref="A18:B18"/>
    <mergeCell ref="E18:G18"/>
    <mergeCell ref="H18:I18"/>
    <mergeCell ref="A19:B19"/>
    <mergeCell ref="E19:G19"/>
    <mergeCell ref="H19:I19"/>
    <mergeCell ref="A17:B17"/>
    <mergeCell ref="E17:G17"/>
    <mergeCell ref="H17:I17"/>
    <mergeCell ref="J17:L17"/>
    <mergeCell ref="A13:B13"/>
    <mergeCell ref="C13:G13"/>
    <mergeCell ref="J13:M13"/>
    <mergeCell ref="A14:B14"/>
    <mergeCell ref="C14:G14"/>
    <mergeCell ref="J14:M14"/>
    <mergeCell ref="A15:B15"/>
    <mergeCell ref="A10:B10"/>
    <mergeCell ref="D11:M11"/>
    <mergeCell ref="C12:M12"/>
    <mergeCell ref="C6:K6"/>
    <mergeCell ref="A8:B8"/>
    <mergeCell ref="D8:M8"/>
    <mergeCell ref="A9:B9"/>
    <mergeCell ref="D9:G9"/>
    <mergeCell ref="I9:M9"/>
    <mergeCell ref="A11:B12"/>
    <mergeCell ref="A1:B1"/>
    <mergeCell ref="L1:M1"/>
    <mergeCell ref="C2:H2"/>
    <mergeCell ref="I2:K2"/>
    <mergeCell ref="A4:C4"/>
  </mergeCells>
  <phoneticPr fontId="3"/>
  <dataValidations count="3">
    <dataValidation type="list" allowBlank="1" showInputMessage="1" showErrorMessage="1" sqref="F23:F72" xr:uid="{00000000-0002-0000-0300-000000000000}">
      <formula1>$Q$24:$Q$25</formula1>
    </dataValidation>
    <dataValidation type="list" allowBlank="1" showInputMessage="1" showErrorMessage="1" sqref="M23:M72" xr:uid="{00000000-0002-0000-0300-000001000000}">
      <formula1>$P$24</formula1>
    </dataValidation>
    <dataValidation type="list" allowBlank="1" showInputMessage="1" showErrorMessage="1" sqref="G23:G72 J23:J72" xr:uid="{00000000-0002-0000-0300-000002000000}">
      <formula1>$R$24:$R$28</formula1>
    </dataValidation>
  </dataValidations>
  <pageMargins left="0.31496062992125984" right="0.31496062992125984" top="0.74803149606299213" bottom="0.5511811023622047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阿南市選手権大会</vt:lpstr>
      <vt:lpstr>阿南市体育祭</vt:lpstr>
      <vt:lpstr>阿南市選手権大会 (記入例)</vt:lpstr>
      <vt:lpstr>阿南市体育祭 (記入例)</vt:lpstr>
      <vt:lpstr>阿南市選手権大会!Print_Area</vt:lpstr>
      <vt:lpstr>'阿南市選手権大会 (記入例)'!Print_Area</vt:lpstr>
      <vt:lpstr>阿南市体育祭!Print_Area</vt:lpstr>
      <vt:lpstr>'阿南市体育祭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徳島陸上競技協会</dc:creator>
  <cp:lastModifiedBy>久之 住友</cp:lastModifiedBy>
  <cp:lastPrinted>2025-07-07T10:49:48Z</cp:lastPrinted>
  <dcterms:created xsi:type="dcterms:W3CDTF">2015-08-14T02:45:00Z</dcterms:created>
  <dcterms:modified xsi:type="dcterms:W3CDTF">2025-07-14T04:55:14Z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1041-10.2.0.5808</vt:lpwstr>
  </property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2024-07-09T05:58:20Z</vt:filetime>
  </property>
</Properties>
</file>